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Finance Dept Support\Director of Finance\Public Services Reform Act 2010\2024-2025 PRSA info to be published\"/>
    </mc:Choice>
  </mc:AlternateContent>
  <bookViews>
    <workbookView xWindow="-105" yWindow="-105" windowWidth="19425" windowHeight="10560" tabRatio="828" activeTab="5"/>
  </bookViews>
  <sheets>
    <sheet name="in out definitions" sheetId="11" r:id="rId1"/>
    <sheet name="a) Comms-overseas-pat coffee" sheetId="1" r:id="rId2"/>
    <sheet name="b) overseas" sheetId="15" r:id="rId3"/>
    <sheet name="3813 Overseas Travel" sheetId="14" state="hidden" r:id="rId4"/>
    <sheet name="c) Consultancy Summary" sheetId="16" r:id="rId5"/>
    <sheet name="d) Published Suppliers (2)" sheetId="18" r:id="rId6"/>
    <sheet name="d) Published Suppliers" sheetId="17" r:id="rId7"/>
  </sheets>
  <definedNames>
    <definedName name="_xlnm.Print_Area" localSheetId="0">'in out definitions'!$B$1:$E$14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8" l="1"/>
  <c r="I34" i="17" l="1"/>
  <c r="H33" i="15"/>
  <c r="J33" i="15"/>
  <c r="L33" i="15" l="1"/>
</calcChain>
</file>

<file path=xl/sharedStrings.xml><?xml version="1.0" encoding="utf-8"?>
<sst xmlns="http://schemas.openxmlformats.org/spreadsheetml/2006/main" count="963" uniqueCount="330">
  <si>
    <t>Public Services Reform Act 2010 Disclosures</t>
  </si>
  <si>
    <t>1) Public relations - ABD411 Communications Team gross costs</t>
  </si>
  <si>
    <t xml:space="preserve">2) Overseas Travel - 3813. Quarterly breakdown of travel, hotel and conference fees provided by Lorna Brown, Payroll supervisor. </t>
  </si>
  <si>
    <t>3) Patient Hospitality - 1833 and 1834</t>
  </si>
  <si>
    <t>ABD411</t>
  </si>
  <si>
    <t>Communications</t>
  </si>
  <si>
    <t>3813</t>
  </si>
  <si>
    <t>Overseas Travel Subsistence</t>
  </si>
  <si>
    <t>4038</t>
  </si>
  <si>
    <t>Overseas Course Fees</t>
  </si>
  <si>
    <t>Overseas</t>
  </si>
  <si>
    <t>1833</t>
  </si>
  <si>
    <t>Catering Taxable</t>
  </si>
  <si>
    <t>1834</t>
  </si>
  <si>
    <t>Catering Non Taxable</t>
  </si>
  <si>
    <t>Patient Hospitality</t>
  </si>
  <si>
    <t>External Consultancy</t>
  </si>
  <si>
    <t>4806, 4807, 4810 and 4899.    Tables below.</t>
  </si>
  <si>
    <t xml:space="preserve">INcluded </t>
  </si>
  <si>
    <t>4806 Management Consultant Fees and 4807 Architect &amp; Surveyor Fees</t>
  </si>
  <si>
    <t>EXcluded</t>
  </si>
  <si>
    <t>4808 Internal and 4809 External Audit Fees</t>
  </si>
  <si>
    <t>Mixed</t>
  </si>
  <si>
    <t>4899 Fees.    Almost all Acute charges are excluded.</t>
  </si>
  <si>
    <t>0 Other</t>
  </si>
  <si>
    <t>ex</t>
  </si>
  <si>
    <t>in</t>
  </si>
  <si>
    <t>6ac  S1420</t>
  </si>
  <si>
    <t>4806</t>
  </si>
  <si>
    <t>Management Consultant Fees</t>
  </si>
  <si>
    <t>4807</t>
  </si>
  <si>
    <t>Architect / Surveyor Fees</t>
  </si>
  <si>
    <t>4810</t>
  </si>
  <si>
    <t>Project Consultants</t>
  </si>
  <si>
    <t>4899</t>
  </si>
  <si>
    <t>Professional Fees - Other</t>
  </si>
  <si>
    <t>S1420</t>
  </si>
  <si>
    <t>2024  Total</t>
  </si>
  <si>
    <t>2023  Total</t>
  </si>
  <si>
    <t>2022  Total</t>
  </si>
  <si>
    <t>2021  Total</t>
  </si>
  <si>
    <t>2127</t>
  </si>
  <si>
    <t>Liaison Vat Consultancy</t>
  </si>
  <si>
    <t>Finance Consultancy</t>
  </si>
  <si>
    <t>27425</t>
  </si>
  <si>
    <t>Aecom Limited</t>
  </si>
  <si>
    <t>3865</t>
  </si>
  <si>
    <t>Buchan Associates Ltd</t>
  </si>
  <si>
    <t>522556</t>
  </si>
  <si>
    <t>Occam Architecture Ltd</t>
  </si>
  <si>
    <t>2010</t>
  </si>
  <si>
    <t>Helen Ross Associates</t>
  </si>
  <si>
    <t>OD Consultancy</t>
  </si>
  <si>
    <t>25913</t>
  </si>
  <si>
    <t>Wsp Uk Ltd</t>
  </si>
  <si>
    <t>30416</t>
  </si>
  <si>
    <t>Woolgar Hunter Consulting Engineers</t>
  </si>
  <si>
    <t>29212</t>
  </si>
  <si>
    <t>Asbestos Analytical Services</t>
  </si>
  <si>
    <t>28878</t>
  </si>
  <si>
    <t>Armour Construction Consultants</t>
  </si>
  <si>
    <t>504908</t>
  </si>
  <si>
    <t>Fremantle Consultants</t>
  </si>
  <si>
    <t>527468</t>
  </si>
  <si>
    <t>Morag Mclaren Consulting + Coaching</t>
  </si>
  <si>
    <t>30551</t>
  </si>
  <si>
    <t>Forbes Leslie Network Ltd</t>
  </si>
  <si>
    <t>530211</t>
  </si>
  <si>
    <t>Gmc Consultancy Ltd</t>
  </si>
  <si>
    <t>Decontamination consultancy</t>
  </si>
  <si>
    <t>33627</t>
  </si>
  <si>
    <t>J And E Shepherd</t>
  </si>
  <si>
    <t>544282</t>
  </si>
  <si>
    <t>Rga Surveyors</t>
  </si>
  <si>
    <t>2334</t>
  </si>
  <si>
    <t>Chubb Fire And Security Ltd</t>
  </si>
  <si>
    <t>1819</t>
  </si>
  <si>
    <t>Specialist Computer Centres Plc</t>
  </si>
  <si>
    <t>51982</t>
  </si>
  <si>
    <t>Asckey Data Services Ltd</t>
  </si>
  <si>
    <t>Consultancy</t>
  </si>
  <si>
    <t>30377</t>
  </si>
  <si>
    <t>Hydrop Environmental Consultancy Services</t>
  </si>
  <si>
    <t>26722</t>
  </si>
  <si>
    <t>Id Consultancy Solutions</t>
  </si>
  <si>
    <t>529128</t>
  </si>
  <si>
    <t>Iain Wallace Coaching</t>
  </si>
  <si>
    <t>IT Consultancy</t>
  </si>
  <si>
    <t>Click Me</t>
  </si>
  <si>
    <t>530403</t>
  </si>
  <si>
    <t>Corporate Travel Management (north) Ltd</t>
  </si>
  <si>
    <t>AMH022</t>
  </si>
  <si>
    <t>Medical Staff - Obst/gynae</t>
  </si>
  <si>
    <t>536685</t>
  </si>
  <si>
    <t>Braingaze Ltd</t>
  </si>
  <si>
    <t>541853</t>
  </si>
  <si>
    <t>Cgi It Uk Ltd</t>
  </si>
  <si>
    <t>AEH732</t>
  </si>
  <si>
    <t>Recruitment</t>
  </si>
  <si>
    <t>recruitment</t>
  </si>
  <si>
    <t>38127</t>
  </si>
  <si>
    <t>Gm Consulting Limited</t>
  </si>
  <si>
    <t>521878</t>
  </si>
  <si>
    <t>Harley Haddow (edinburgh) Ltd</t>
  </si>
  <si>
    <t>42822</t>
  </si>
  <si>
    <t>Multivista</t>
  </si>
  <si>
    <t>ARA002</t>
  </si>
  <si>
    <t>Cso Income</t>
  </si>
  <si>
    <t>AMH004</t>
  </si>
  <si>
    <t>Medical Staff - Older Peoples Med Xhse</t>
  </si>
  <si>
    <t>800986</t>
  </si>
  <si>
    <t>Old School Fabrications</t>
  </si>
  <si>
    <t>100093</t>
  </si>
  <si>
    <t>Peter Dymoke Consulting</t>
  </si>
  <si>
    <t>AIS100</t>
  </si>
  <si>
    <t>South Partnership Management</t>
  </si>
  <si>
    <t>544704</t>
  </si>
  <si>
    <t>Viridian Associates</t>
  </si>
  <si>
    <t>3an</t>
  </si>
  <si>
    <t>6AN - Level 6 Account Name</t>
  </si>
  <si>
    <t>9ac</t>
  </si>
  <si>
    <t>9an</t>
  </si>
  <si>
    <t>Actual</t>
  </si>
  <si>
    <t>Pay</t>
  </si>
  <si>
    <t>Admin  Clerical</t>
  </si>
  <si>
    <t>77C5</t>
  </si>
  <si>
    <t xml:space="preserve">Band 5 Office Services </t>
  </si>
  <si>
    <t>77C6</t>
  </si>
  <si>
    <t xml:space="preserve">Band 6 Office Services </t>
  </si>
  <si>
    <t>77C7</t>
  </si>
  <si>
    <t xml:space="preserve">Band 7 Office Services </t>
  </si>
  <si>
    <t>Non Pay</t>
  </si>
  <si>
    <t>Post Carriage And Telephones</t>
  </si>
  <si>
    <t>4430</t>
  </si>
  <si>
    <t>Mobile Phones Line Rental</t>
  </si>
  <si>
    <t>Publicity And Advertising</t>
  </si>
  <si>
    <t>4304</t>
  </si>
  <si>
    <t>Advertising - Web/online</t>
  </si>
  <si>
    <t>2024</t>
  </si>
  <si>
    <t>Communications detail</t>
  </si>
  <si>
    <t>Public Services Reform (Scotland) Act 2010</t>
  </si>
  <si>
    <t>Include</t>
  </si>
  <si>
    <t>Exclude</t>
  </si>
  <si>
    <t>a</t>
  </si>
  <si>
    <t>Management Consultant</t>
  </si>
  <si>
    <t>IT consultant</t>
  </si>
  <si>
    <t>financial</t>
  </si>
  <si>
    <t>r</t>
  </si>
  <si>
    <t>outsourcing</t>
  </si>
  <si>
    <t>construction</t>
  </si>
  <si>
    <t>technical services</t>
  </si>
  <si>
    <t>infrastructure</t>
  </si>
  <si>
    <t>specialist services</t>
  </si>
  <si>
    <t>research &amp; evaluation</t>
  </si>
  <si>
    <t>legal advice</t>
  </si>
  <si>
    <t>policy development</t>
  </si>
  <si>
    <t>feasiility</t>
  </si>
  <si>
    <t>Comment</t>
  </si>
  <si>
    <t>#MULTIVALUE</t>
  </si>
  <si>
    <t>S1450</t>
  </si>
  <si>
    <t>50301706</t>
  </si>
  <si>
    <t>50361303</t>
  </si>
  <si>
    <t>50378835</t>
  </si>
  <si>
    <t>50378832</t>
  </si>
  <si>
    <t>50420897</t>
  </si>
  <si>
    <t>50749048</t>
  </si>
  <si>
    <t>3503863</t>
  </si>
  <si>
    <t>50839899</t>
  </si>
  <si>
    <t>50824499</t>
  </si>
  <si>
    <t>50788896</t>
  </si>
  <si>
    <t>50873064</t>
  </si>
  <si>
    <t>50873061</t>
  </si>
  <si>
    <t>51190734</t>
  </si>
  <si>
    <t>51200061</t>
  </si>
  <si>
    <t>51220232</t>
  </si>
  <si>
    <t>51282026</t>
  </si>
  <si>
    <t>51318301</t>
  </si>
  <si>
    <t>51322284</t>
  </si>
  <si>
    <t>51340132</t>
  </si>
  <si>
    <t>51378379</t>
  </si>
  <si>
    <t>51550541</t>
  </si>
  <si>
    <t>51582662</t>
  </si>
  <si>
    <t>51587235</t>
  </si>
  <si>
    <t>51594427</t>
  </si>
  <si>
    <t>51593871</t>
  </si>
  <si>
    <t>51611256</t>
  </si>
  <si>
    <t>51618313</t>
  </si>
  <si>
    <t>51663212</t>
  </si>
  <si>
    <t>51670739</t>
  </si>
  <si>
    <t>51679627</t>
  </si>
  <si>
    <t>51716600</t>
  </si>
  <si>
    <t>51935713</t>
  </si>
  <si>
    <t>51149319</t>
  </si>
  <si>
    <t>50770279</t>
  </si>
  <si>
    <t>50756969</t>
  </si>
  <si>
    <t>50737347</t>
  </si>
  <si>
    <t>50716035</t>
  </si>
  <si>
    <t>50713852</t>
  </si>
  <si>
    <t>52127652</t>
  </si>
  <si>
    <t>52127649</t>
  </si>
  <si>
    <t>52180398</t>
  </si>
  <si>
    <t>52231919</t>
  </si>
  <si>
    <t>52649412</t>
  </si>
  <si>
    <t>53151201</t>
  </si>
  <si>
    <t>International Recruitment</t>
  </si>
  <si>
    <t>AHR417</t>
  </si>
  <si>
    <t>Medical Paediatric Psychology</t>
  </si>
  <si>
    <t>AMY410</t>
  </si>
  <si>
    <t>Payroll Allowance code</t>
  </si>
  <si>
    <t>7210</t>
  </si>
  <si>
    <t>7211</t>
  </si>
  <si>
    <t>7212</t>
  </si>
  <si>
    <t>7213</t>
  </si>
  <si>
    <t>7214</t>
  </si>
  <si>
    <t>OVERSEAS TRAVEL</t>
  </si>
  <si>
    <t>OVERSEAS ACCOMM</t>
  </si>
  <si>
    <t>OVERSEAS SUBSISTENCE</t>
  </si>
  <si>
    <t>OVERSEAS STUDY LEAVE</t>
  </si>
  <si>
    <t>OVERSEAS COURSE FEE</t>
  </si>
  <si>
    <t>A9869889</t>
  </si>
  <si>
    <t>Iain</t>
  </si>
  <si>
    <t>Martin</t>
  </si>
  <si>
    <t>A6307698</t>
  </si>
  <si>
    <t>Nabil</t>
  </si>
  <si>
    <t>Alaouabda</t>
  </si>
  <si>
    <t>AMH042</t>
  </si>
  <si>
    <t>Medical Staff-anaesthesia Sth</t>
  </si>
  <si>
    <t>A0001265</t>
  </si>
  <si>
    <t>Nicholas</t>
  </si>
  <si>
    <t>Pitman</t>
  </si>
  <si>
    <t>AMH105</t>
  </si>
  <si>
    <t>Medical Staff - Respiratory N</t>
  </si>
  <si>
    <t>A9879886</t>
  </si>
  <si>
    <t>Gillian</t>
  </si>
  <si>
    <t>Mcvay</t>
  </si>
  <si>
    <t>A6326358</t>
  </si>
  <si>
    <t>Kenneth</t>
  </si>
  <si>
    <t>Kerr</t>
  </si>
  <si>
    <t>A6122647</t>
  </si>
  <si>
    <t>Jeanpierre</t>
  </si>
  <si>
    <t>Charon</t>
  </si>
  <si>
    <t>AMH001</t>
  </si>
  <si>
    <t>Medical Staff - Radiology Nth</t>
  </si>
  <si>
    <t>A6344674</t>
  </si>
  <si>
    <t>Inna</t>
  </si>
  <si>
    <t>Sokolova</t>
  </si>
  <si>
    <t>A9878279</t>
  </si>
  <si>
    <t>Philip</t>
  </si>
  <si>
    <t>Hamilton</t>
  </si>
  <si>
    <t>A630771X</t>
  </si>
  <si>
    <t>Wael</t>
  </si>
  <si>
    <t>Agur</t>
  </si>
  <si>
    <t>A6192939</t>
  </si>
  <si>
    <t>Sathish</t>
  </si>
  <si>
    <t>Srinivasan</t>
  </si>
  <si>
    <t>AMH053</t>
  </si>
  <si>
    <t>Medical Staff-ophthalmology</t>
  </si>
  <si>
    <t>A9866879</t>
  </si>
  <si>
    <t>Sangeetha</t>
  </si>
  <si>
    <t>Palaparthy</t>
  </si>
  <si>
    <t>A6143822</t>
  </si>
  <si>
    <t>Andrew</t>
  </si>
  <si>
    <t>Inglis</t>
  </si>
  <si>
    <t>A9885166</t>
  </si>
  <si>
    <t>Sandip</t>
  </si>
  <si>
    <t>Ghosh</t>
  </si>
  <si>
    <t>A9872791</t>
  </si>
  <si>
    <t>Ross</t>
  </si>
  <si>
    <t>AMH025</t>
  </si>
  <si>
    <t>Medical Staff - Ortho Nth</t>
  </si>
  <si>
    <t>A6181899</t>
  </si>
  <si>
    <t>Samuel</t>
  </si>
  <si>
    <t>Allen</t>
  </si>
  <si>
    <t>AMH101</t>
  </si>
  <si>
    <t>Medical Staff - Inf Diseases</t>
  </si>
  <si>
    <t>A9880866</t>
  </si>
  <si>
    <t>Sudipta</t>
  </si>
  <si>
    <t>Roy</t>
  </si>
  <si>
    <t>A6112633</t>
  </si>
  <si>
    <t>Rajalakshmi</t>
  </si>
  <si>
    <t>Krishnapriya</t>
  </si>
  <si>
    <t>A9879274</t>
  </si>
  <si>
    <t>Alan</t>
  </si>
  <si>
    <t>Ogg</t>
  </si>
  <si>
    <t>A6318193</t>
  </si>
  <si>
    <t>Sultan-E-</t>
  </si>
  <si>
    <t>Rome</t>
  </si>
  <si>
    <t>AMH103</t>
  </si>
  <si>
    <t>Medical Staff - Gastro N</t>
  </si>
  <si>
    <t>A9875187</t>
  </si>
  <si>
    <t>Hayley</t>
  </si>
  <si>
    <t>Morris</t>
  </si>
  <si>
    <t>AMH002</t>
  </si>
  <si>
    <t>Medical Staff - Labs</t>
  </si>
  <si>
    <t>A6359329</t>
  </si>
  <si>
    <t>Kevin</t>
  </si>
  <si>
    <t>Robertson</t>
  </si>
  <si>
    <t>AMH019</t>
  </si>
  <si>
    <t>Medical Staff-gen Surgery Nth</t>
  </si>
  <si>
    <t>A9877473</t>
  </si>
  <si>
    <t>Henna</t>
  </si>
  <si>
    <t>Singh</t>
  </si>
  <si>
    <t>A6325890</t>
  </si>
  <si>
    <t>Santanu</t>
  </si>
  <si>
    <t>Acharya</t>
  </si>
  <si>
    <t>A0000148</t>
  </si>
  <si>
    <t>Sarah</t>
  </si>
  <si>
    <t>Brown</t>
  </si>
  <si>
    <t>ARH043</t>
  </si>
  <si>
    <t>Rainbow House Medical</t>
  </si>
  <si>
    <t>A6153453</t>
  </si>
  <si>
    <t>Lucie</t>
  </si>
  <si>
    <t>Buck</t>
  </si>
  <si>
    <t>A0000886</t>
  </si>
  <si>
    <t>Sonal</t>
  </si>
  <si>
    <t>Anderson</t>
  </si>
  <si>
    <t>A9865838</t>
  </si>
  <si>
    <t>Anna</t>
  </si>
  <si>
    <t>Struthers</t>
  </si>
  <si>
    <t>A5070287</t>
  </si>
  <si>
    <t>Bruce</t>
  </si>
  <si>
    <t>Hutchison</t>
  </si>
  <si>
    <t>A6329578</t>
  </si>
  <si>
    <t>Billy</t>
  </si>
  <si>
    <t>Mcclean</t>
  </si>
  <si>
    <t>Sum:</t>
  </si>
  <si>
    <t>use payroll to exclude recruitment</t>
  </si>
  <si>
    <t>Management Coaching</t>
  </si>
  <si>
    <t>Architect/Surveyor</t>
  </si>
  <si>
    <t xml:space="preserve">   Published March 2025    NHS Ayrshire and Arran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</si>
</sst>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£#,##0"/>
    <numFmt numFmtId="165" formatCode="dd\/mm\/yyyy"/>
  </numFmts>
  <fonts count="20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63"/>
      <name val="Arial"/>
      <family val="2"/>
    </font>
    <font>
      <sz val="9"/>
      <color rgb="FF000063"/>
      <name val="Arial"/>
      <family val="2"/>
    </font>
    <font>
      <b/>
      <sz val="9"/>
      <color rgb="FF000084"/>
      <name val="Arial"/>
      <family val="2"/>
    </font>
    <font>
      <b/>
      <sz val="9"/>
      <color rgb="FF333333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9"/>
      <color rgb="FF000063"/>
      <name val="Arial"/>
      <family val="2"/>
    </font>
    <font>
      <b/>
      <sz val="9"/>
      <color rgb="FF000084"/>
      <name val="Arial"/>
      <family val="2"/>
    </font>
    <font>
      <b/>
      <sz val="10"/>
      <color rgb="FF000000"/>
      <name val="Arial"/>
      <family val="2"/>
    </font>
    <font>
      <sz val="9"/>
      <color rgb="FF000084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</font>
    <font>
      <u/>
      <sz val="9"/>
      <color rgb="FF0000FF"/>
      <name val="Arial"/>
    </font>
    <font>
      <sz val="9"/>
      <color rgb="FF000063"/>
      <name val="Arial"/>
    </font>
    <font>
      <sz val="10"/>
      <color rgb="FF000000"/>
      <name val="Webdings"/>
      <family val="1"/>
      <charset val="2"/>
    </font>
    <font>
      <b/>
      <sz val="9"/>
      <color rgb="FF000063"/>
      <name val="Arial"/>
    </font>
    <font>
      <b/>
      <sz val="9"/>
      <color rgb="FF000084"/>
      <name val="Arial"/>
    </font>
    <font>
      <sz val="7"/>
      <color rgb="FF00008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rgb="FFCEFFCE"/>
        <bgColor rgb="FFFFFFFF"/>
      </patternFill>
    </fill>
    <fill>
      <patternFill patternType="solid">
        <fgColor rgb="FFFFFFCE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rgb="FFFFFFFF"/>
      </patternFill>
    </fill>
  </fills>
  <borders count="60">
    <border>
      <left/>
      <right/>
      <top/>
      <bottom/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DEDEDE"/>
      </left>
      <right style="thin">
        <color rgb="FFDEDEDE"/>
      </right>
      <top style="thin">
        <color rgb="FFDEDEDE"/>
      </top>
      <bottom style="thin">
        <color rgb="FFDEDEDE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C6C3C6"/>
      </right>
      <top style="medium">
        <color indexed="64"/>
      </top>
      <bottom style="thin">
        <color rgb="FFC6C3C6"/>
      </bottom>
      <diagonal/>
    </border>
    <border>
      <left style="thin">
        <color rgb="FFC6C3C6"/>
      </left>
      <right style="thin">
        <color rgb="FFC6C3C6"/>
      </right>
      <top style="medium">
        <color indexed="64"/>
      </top>
      <bottom style="thin">
        <color rgb="FFC6C3C6"/>
      </bottom>
      <diagonal/>
    </border>
    <border>
      <left style="thin">
        <color rgb="FFC6C3C6"/>
      </left>
      <right style="medium">
        <color indexed="64"/>
      </right>
      <top style="medium">
        <color indexed="64"/>
      </top>
      <bottom style="thin">
        <color rgb="FFC6C3C6"/>
      </bottom>
      <diagonal/>
    </border>
    <border>
      <left style="medium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medium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indexed="64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 style="medium">
        <color indexed="64"/>
      </right>
      <top style="thin">
        <color rgb="FFCAC9D9"/>
      </top>
      <bottom style="thin">
        <color rgb="FFEBEBEB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EBEBEB"/>
      </right>
      <top style="thin">
        <color rgb="FFCAC9D9"/>
      </top>
      <bottom style="medium">
        <color indexed="64"/>
      </bottom>
      <diagonal/>
    </border>
    <border>
      <left style="thin">
        <color rgb="FFEBEBEB"/>
      </left>
      <right style="medium">
        <color indexed="64"/>
      </right>
      <top style="thin">
        <color rgb="FFCAC9D9"/>
      </top>
      <bottom style="medium">
        <color indexed="64"/>
      </bottom>
      <diagonal/>
    </border>
    <border>
      <left style="thin">
        <color rgb="FFDEDEDE"/>
      </left>
      <right/>
      <top style="thin">
        <color rgb="FFDEDEDE"/>
      </top>
      <bottom style="thin">
        <color rgb="FFDEDEDE"/>
      </bottom>
      <diagonal/>
    </border>
    <border>
      <left style="thin">
        <color rgb="FFEFEFEF"/>
      </left>
      <right/>
      <top style="thin">
        <color rgb="FFEFEFEF"/>
      </top>
      <bottom style="thin">
        <color rgb="FFEFEFEF"/>
      </bottom>
      <diagonal/>
    </border>
    <border>
      <left/>
      <right style="thin">
        <color rgb="FFDEDEDE"/>
      </right>
      <top style="thin">
        <color rgb="FFDEDEDE"/>
      </top>
      <bottom style="thin">
        <color rgb="FFDEDEDE"/>
      </bottom>
      <diagonal/>
    </border>
    <border>
      <left/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DEDEDE"/>
      </bottom>
      <diagonal/>
    </border>
    <border>
      <left style="medium">
        <color indexed="64"/>
      </left>
      <right style="medium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DEDEDE"/>
      </top>
      <bottom style="thin">
        <color rgb="FFDEDEDE"/>
      </bottom>
      <diagonal/>
    </border>
    <border>
      <left style="medium">
        <color indexed="64"/>
      </left>
      <right style="medium">
        <color indexed="64"/>
      </right>
      <top style="thin">
        <color rgb="FFCAC9D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949694"/>
      </left>
      <right style="thin">
        <color rgb="FF949694"/>
      </right>
      <top style="thin">
        <color rgb="FF949694"/>
      </top>
      <bottom style="thin">
        <color rgb="FF949694"/>
      </bottom>
      <diagonal/>
    </border>
    <border>
      <left style="thin">
        <color rgb="FFC6C3C6"/>
      </left>
      <right style="thin">
        <color rgb="FFC6C3C6"/>
      </right>
      <top style="thin">
        <color rgb="FFC6C3C6"/>
      </top>
      <bottom style="thin">
        <color rgb="FFC6C3C6"/>
      </bottom>
      <diagonal/>
    </border>
    <border>
      <left style="thin">
        <color rgb="FFEBEBEB"/>
      </left>
      <right/>
      <top style="thin">
        <color rgb="FFCAC9D9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EBEBEB"/>
      </bottom>
      <diagonal/>
    </border>
    <border>
      <left/>
      <right style="medium">
        <color indexed="64"/>
      </right>
      <top style="thin">
        <color rgb="FFCAC9D9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EBEBEB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43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1" fontId="3" fillId="4" borderId="2" xfId="0" applyNumberFormat="1" applyFont="1" applyFill="1" applyBorder="1" applyAlignment="1">
      <alignment horizontal="right"/>
    </xf>
    <xf numFmtId="49" fontId="2" fillId="4" borderId="2" xfId="0" applyNumberFormat="1" applyFont="1" applyFill="1" applyBorder="1" applyAlignment="1">
      <alignment horizontal="left"/>
    </xf>
    <xf numFmtId="164" fontId="3" fillId="5" borderId="1" xfId="0" applyNumberFormat="1" applyFont="1" applyFill="1" applyBorder="1" applyAlignment="1">
      <alignment horizontal="right"/>
    </xf>
    <xf numFmtId="49" fontId="3" fillId="4" borderId="2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left"/>
    </xf>
    <xf numFmtId="49" fontId="7" fillId="3" borderId="1" xfId="0" applyNumberFormat="1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/>
    </xf>
    <xf numFmtId="49" fontId="6" fillId="2" borderId="3" xfId="0" applyNumberFormat="1" applyFont="1" applyFill="1" applyBorder="1" applyAlignment="1">
      <alignment horizontal="left"/>
    </xf>
    <xf numFmtId="49" fontId="9" fillId="7" borderId="11" xfId="0" applyNumberFormat="1" applyFont="1" applyFill="1" applyBorder="1" applyAlignment="1">
      <alignment horizontal="left"/>
    </xf>
    <xf numFmtId="49" fontId="9" fillId="7" borderId="12" xfId="0" applyNumberFormat="1" applyFont="1" applyFill="1" applyBorder="1" applyAlignment="1">
      <alignment horizontal="left"/>
    </xf>
    <xf numFmtId="49" fontId="9" fillId="7" borderId="13" xfId="0" applyNumberFormat="1" applyFont="1" applyFill="1" applyBorder="1" applyAlignment="1">
      <alignment horizontal="left"/>
    </xf>
    <xf numFmtId="49" fontId="7" fillId="3" borderId="14" xfId="0" applyNumberFormat="1" applyFont="1" applyFill="1" applyBorder="1" applyAlignment="1">
      <alignment horizontal="left" vertical="center"/>
    </xf>
    <xf numFmtId="164" fontId="7" fillId="3" borderId="15" xfId="0" applyNumberFormat="1" applyFont="1" applyFill="1" applyBorder="1" applyAlignment="1">
      <alignment horizontal="right"/>
    </xf>
    <xf numFmtId="49" fontId="7" fillId="2" borderId="14" xfId="0" applyNumberFormat="1" applyFont="1" applyFill="1" applyBorder="1" applyAlignment="1">
      <alignment horizontal="left" vertical="center"/>
    </xf>
    <xf numFmtId="164" fontId="7" fillId="2" borderId="15" xfId="0" applyNumberFormat="1" applyFont="1" applyFill="1" applyBorder="1" applyAlignment="1">
      <alignment horizontal="right"/>
    </xf>
    <xf numFmtId="0" fontId="6" fillId="2" borderId="16" xfId="0" applyFont="1" applyFill="1" applyBorder="1" applyAlignment="1">
      <alignment horizontal="left" vertical="center"/>
    </xf>
    <xf numFmtId="164" fontId="6" fillId="2" borderId="17" xfId="0" applyNumberFormat="1" applyFont="1" applyFill="1" applyBorder="1" applyAlignment="1">
      <alignment horizontal="right"/>
    </xf>
    <xf numFmtId="49" fontId="6" fillId="2" borderId="18" xfId="0" applyNumberFormat="1" applyFont="1" applyFill="1" applyBorder="1" applyAlignment="1">
      <alignment horizontal="left"/>
    </xf>
    <xf numFmtId="49" fontId="6" fillId="2" borderId="0" xfId="0" applyNumberFormat="1" applyFont="1" applyFill="1" applyAlignment="1">
      <alignment horizontal="left"/>
    </xf>
    <xf numFmtId="49" fontId="6" fillId="2" borderId="8" xfId="0" applyNumberFormat="1" applyFont="1" applyFill="1" applyBorder="1" applyAlignment="1">
      <alignment horizontal="left"/>
    </xf>
    <xf numFmtId="49" fontId="6" fillId="2" borderId="19" xfId="0" applyNumberFormat="1" applyFont="1" applyFill="1" applyBorder="1" applyAlignment="1">
      <alignment horizontal="left" vertical="center"/>
    </xf>
    <xf numFmtId="49" fontId="6" fillId="2" borderId="9" xfId="0" applyNumberFormat="1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/>
    </xf>
    <xf numFmtId="49" fontId="6" fillId="2" borderId="9" xfId="0" applyNumberFormat="1" applyFont="1" applyFill="1" applyBorder="1" applyAlignment="1">
      <alignment horizontal="left"/>
    </xf>
    <xf numFmtId="164" fontId="6" fillId="2" borderId="20" xfId="0" applyNumberFormat="1" applyFont="1" applyFill="1" applyBorder="1" applyAlignment="1">
      <alignment horizontal="right"/>
    </xf>
    <xf numFmtId="49" fontId="2" fillId="4" borderId="21" xfId="0" applyNumberFormat="1" applyFont="1" applyFill="1" applyBorder="1" applyAlignment="1">
      <alignment horizontal="left"/>
    </xf>
    <xf numFmtId="49" fontId="3" fillId="4" borderId="21" xfId="0" applyNumberFormat="1" applyFont="1" applyFill="1" applyBorder="1" applyAlignment="1">
      <alignment horizontal="left"/>
    </xf>
    <xf numFmtId="1" fontId="3" fillId="4" borderId="23" xfId="0" applyNumberFormat="1" applyFont="1" applyFill="1" applyBorder="1" applyAlignment="1">
      <alignment horizontal="right"/>
    </xf>
    <xf numFmtId="164" fontId="3" fillId="5" borderId="24" xfId="0" applyNumberFormat="1" applyFont="1" applyFill="1" applyBorder="1" applyAlignment="1">
      <alignment horizontal="right"/>
    </xf>
    <xf numFmtId="164" fontId="3" fillId="2" borderId="24" xfId="0" applyNumberFormat="1" applyFont="1" applyFill="1" applyBorder="1" applyAlignment="1">
      <alignment horizontal="right"/>
    </xf>
    <xf numFmtId="164" fontId="2" fillId="2" borderId="25" xfId="0" applyNumberFormat="1" applyFont="1" applyFill="1" applyBorder="1" applyAlignment="1">
      <alignment horizontal="right"/>
    </xf>
    <xf numFmtId="1" fontId="3" fillId="4" borderId="26" xfId="0" applyNumberFormat="1" applyFont="1" applyFill="1" applyBorder="1" applyAlignment="1">
      <alignment horizontal="right"/>
    </xf>
    <xf numFmtId="164" fontId="8" fillId="5" borderId="27" xfId="0" applyNumberFormat="1" applyFont="1" applyFill="1" applyBorder="1" applyAlignment="1">
      <alignment horizontal="right"/>
    </xf>
    <xf numFmtId="0" fontId="1" fillId="2" borderId="28" xfId="0" applyFont="1" applyFill="1" applyBorder="1" applyAlignment="1">
      <alignment horizontal="left"/>
    </xf>
    <xf numFmtId="1" fontId="3" fillId="4" borderId="29" xfId="0" applyNumberFormat="1" applyFont="1" applyFill="1" applyBorder="1" applyAlignment="1">
      <alignment horizontal="right"/>
    </xf>
    <xf numFmtId="164" fontId="3" fillId="5" borderId="27" xfId="0" applyNumberFormat="1" applyFont="1" applyFill="1" applyBorder="1" applyAlignment="1">
      <alignment horizontal="right"/>
    </xf>
    <xf numFmtId="164" fontId="3" fillId="2" borderId="27" xfId="0" applyNumberFormat="1" applyFont="1" applyFill="1" applyBorder="1" applyAlignment="1">
      <alignment horizontal="right"/>
    </xf>
    <xf numFmtId="164" fontId="2" fillId="2" borderId="30" xfId="0" applyNumberFormat="1" applyFont="1" applyFill="1" applyBorder="1" applyAlignment="1">
      <alignment horizontal="right"/>
    </xf>
    <xf numFmtId="0" fontId="10" fillId="0" borderId="0" xfId="0" applyFont="1"/>
    <xf numFmtId="0" fontId="13" fillId="2" borderId="0" xfId="0" applyFont="1" applyFill="1" applyAlignment="1">
      <alignment horizontal="left"/>
    </xf>
    <xf numFmtId="49" fontId="14" fillId="4" borderId="2" xfId="0" applyNumberFormat="1" applyFont="1" applyFill="1" applyBorder="1" applyAlignment="1">
      <alignment horizontal="left"/>
    </xf>
    <xf numFmtId="49" fontId="15" fillId="4" borderId="2" xfId="0" applyNumberFormat="1" applyFont="1" applyFill="1" applyBorder="1" applyAlignment="1">
      <alignment horizontal="left"/>
    </xf>
    <xf numFmtId="0" fontId="12" fillId="0" borderId="0" xfId="1"/>
    <xf numFmtId="0" fontId="12" fillId="0" borderId="0" xfId="1" applyAlignment="1">
      <alignment horizontal="center"/>
    </xf>
    <xf numFmtId="0" fontId="10" fillId="0" borderId="0" xfId="1" applyFont="1" applyAlignment="1">
      <alignment horizontal="left"/>
    </xf>
    <xf numFmtId="0" fontId="12" fillId="0" borderId="34" xfId="1" applyBorder="1"/>
    <xf numFmtId="0" fontId="12" fillId="0" borderId="34" xfId="1" applyBorder="1" applyAlignment="1">
      <alignment horizontal="center"/>
    </xf>
    <xf numFmtId="0" fontId="16" fillId="0" borderId="35" xfId="1" applyFont="1" applyBorder="1"/>
    <xf numFmtId="0" fontId="16" fillId="8" borderId="36" xfId="1" applyFont="1" applyFill="1" applyBorder="1" applyAlignment="1">
      <alignment horizontal="center"/>
    </xf>
    <xf numFmtId="0" fontId="12" fillId="8" borderId="37" xfId="1" applyFill="1" applyBorder="1"/>
    <xf numFmtId="0" fontId="16" fillId="8" borderId="38" xfId="1" applyFont="1" applyFill="1" applyBorder="1" applyAlignment="1">
      <alignment horizontal="center"/>
    </xf>
    <xf numFmtId="0" fontId="12" fillId="8" borderId="39" xfId="1" applyFill="1" applyBorder="1"/>
    <xf numFmtId="0" fontId="16" fillId="0" borderId="40" xfId="1" applyFont="1" applyBorder="1"/>
    <xf numFmtId="0" fontId="16" fillId="0" borderId="41" xfId="1" applyFont="1" applyBorder="1"/>
    <xf numFmtId="0" fontId="12" fillId="0" borderId="35" xfId="1" applyBorder="1"/>
    <xf numFmtId="0" fontId="16" fillId="0" borderId="42" xfId="1" applyFont="1" applyBorder="1" applyAlignment="1">
      <alignment horizontal="center"/>
    </xf>
    <xf numFmtId="0" fontId="12" fillId="0" borderId="40" xfId="1" applyBorder="1"/>
    <xf numFmtId="0" fontId="16" fillId="0" borderId="35" xfId="1" applyFont="1" applyBorder="1" applyAlignment="1">
      <alignment horizontal="center"/>
    </xf>
    <xf numFmtId="0" fontId="12" fillId="0" borderId="43" xfId="1" applyBorder="1"/>
    <xf numFmtId="0" fontId="12" fillId="0" borderId="41" xfId="1" applyBorder="1"/>
    <xf numFmtId="0" fontId="12" fillId="0" borderId="44" xfId="1" applyBorder="1" applyAlignment="1">
      <alignment horizontal="center"/>
    </xf>
    <xf numFmtId="0" fontId="12" fillId="0" borderId="45" xfId="1" applyBorder="1"/>
    <xf numFmtId="0" fontId="12" fillId="0" borderId="46" xfId="1" applyBorder="1" applyAlignment="1">
      <alignment horizontal="center"/>
    </xf>
    <xf numFmtId="0" fontId="12" fillId="0" borderId="47" xfId="1" applyBorder="1"/>
    <xf numFmtId="0" fontId="12" fillId="0" borderId="48" xfId="1" applyBorder="1" applyAlignment="1">
      <alignment horizontal="center"/>
    </xf>
    <xf numFmtId="0" fontId="12" fillId="0" borderId="49" xfId="1" applyBorder="1"/>
    <xf numFmtId="0" fontId="12" fillId="0" borderId="35" xfId="1" applyBorder="1" applyAlignment="1">
      <alignment horizontal="center"/>
    </xf>
    <xf numFmtId="0" fontId="1" fillId="2" borderId="0" xfId="1" applyFont="1" applyFill="1" applyAlignment="1">
      <alignment horizontal="left"/>
    </xf>
    <xf numFmtId="49" fontId="3" fillId="4" borderId="2" xfId="1" applyNumberFormat="1" applyFont="1" applyFill="1" applyBorder="1" applyAlignment="1">
      <alignment horizontal="right" wrapText="1"/>
    </xf>
    <xf numFmtId="1" fontId="2" fillId="4" borderId="2" xfId="1" applyNumberFormat="1" applyFont="1" applyFill="1" applyBorder="1" applyAlignment="1">
      <alignment horizontal="right"/>
    </xf>
    <xf numFmtId="49" fontId="3" fillId="4" borderId="2" xfId="1" applyNumberFormat="1" applyFont="1" applyFill="1" applyBorder="1" applyAlignment="1">
      <alignment horizontal="left"/>
    </xf>
    <xf numFmtId="164" fontId="1" fillId="5" borderId="1" xfId="1" applyNumberFormat="1" applyFont="1" applyFill="1" applyBorder="1" applyAlignment="1">
      <alignment horizontal="right"/>
    </xf>
    <xf numFmtId="164" fontId="5" fillId="2" borderId="3" xfId="1" applyNumberFormat="1" applyFont="1" applyFill="1" applyBorder="1" applyAlignment="1">
      <alignment horizontal="right"/>
    </xf>
    <xf numFmtId="164" fontId="1" fillId="2" borderId="1" xfId="1" applyNumberFormat="1" applyFont="1" applyFill="1" applyBorder="1" applyAlignment="1">
      <alignment horizontal="right"/>
    </xf>
    <xf numFmtId="0" fontId="4" fillId="4" borderId="4" xfId="1" applyFont="1" applyFill="1" applyBorder="1" applyAlignment="1">
      <alignment horizontal="left"/>
    </xf>
    <xf numFmtId="164" fontId="17" fillId="2" borderId="3" xfId="0" applyNumberFormat="1" applyFont="1" applyFill="1" applyBorder="1" applyAlignment="1">
      <alignment horizontal="right"/>
    </xf>
    <xf numFmtId="0" fontId="18" fillId="4" borderId="4" xfId="0" applyFont="1" applyFill="1" applyBorder="1" applyAlignment="1">
      <alignment horizontal="left"/>
    </xf>
    <xf numFmtId="49" fontId="18" fillId="4" borderId="4" xfId="0" applyNumberFormat="1" applyFont="1" applyFill="1" applyBorder="1" applyAlignment="1">
      <alignment horizontal="left"/>
    </xf>
    <xf numFmtId="164" fontId="15" fillId="2" borderId="1" xfId="0" applyNumberFormat="1" applyFont="1" applyFill="1" applyBorder="1" applyAlignment="1">
      <alignment horizontal="right"/>
    </xf>
    <xf numFmtId="165" fontId="15" fillId="4" borderId="2" xfId="0" applyNumberFormat="1" applyFont="1" applyFill="1" applyBorder="1" applyAlignment="1">
      <alignment horizontal="left"/>
    </xf>
    <xf numFmtId="164" fontId="15" fillId="5" borderId="1" xfId="0" applyNumberFormat="1" applyFont="1" applyFill="1" applyBorder="1" applyAlignment="1">
      <alignment horizontal="right"/>
    </xf>
    <xf numFmtId="0" fontId="17" fillId="4" borderId="2" xfId="0" applyFont="1" applyFill="1" applyBorder="1" applyAlignment="1">
      <alignment horizontal="right"/>
    </xf>
    <xf numFmtId="1" fontId="15" fillId="4" borderId="2" xfId="0" applyNumberFormat="1" applyFont="1" applyFill="1" applyBorder="1" applyAlignment="1">
      <alignment horizontal="right"/>
    </xf>
    <xf numFmtId="0" fontId="17" fillId="2" borderId="0" xfId="0" applyFont="1" applyFill="1" applyAlignment="1">
      <alignment horizontal="left"/>
    </xf>
    <xf numFmtId="49" fontId="1" fillId="2" borderId="0" xfId="1" applyNumberFormat="1" applyFont="1" applyFill="1" applyAlignment="1">
      <alignment horizontal="left"/>
    </xf>
    <xf numFmtId="49" fontId="11" fillId="7" borderId="50" xfId="1" applyNumberFormat="1" applyFont="1" applyFill="1" applyBorder="1" applyAlignment="1">
      <alignment horizontal="left"/>
    </xf>
    <xf numFmtId="0" fontId="11" fillId="7" borderId="50" xfId="1" applyFont="1" applyFill="1" applyBorder="1" applyAlignment="1">
      <alignment horizontal="left"/>
    </xf>
    <xf numFmtId="49" fontId="19" fillId="7" borderId="50" xfId="1" applyNumberFormat="1" applyFont="1" applyFill="1" applyBorder="1" applyAlignment="1">
      <alignment horizontal="left" wrapText="1"/>
    </xf>
    <xf numFmtId="1" fontId="4" fillId="7" borderId="50" xfId="1" applyNumberFormat="1" applyFont="1" applyFill="1" applyBorder="1" applyAlignment="1">
      <alignment horizontal="right" wrapText="1"/>
    </xf>
    <xf numFmtId="49" fontId="11" fillId="7" borderId="51" xfId="1" applyNumberFormat="1" applyFont="1" applyFill="1" applyBorder="1" applyAlignment="1">
      <alignment horizontal="left"/>
    </xf>
    <xf numFmtId="0" fontId="11" fillId="7" borderId="51" xfId="1" applyFont="1" applyFill="1" applyBorder="1" applyAlignment="1">
      <alignment horizontal="left"/>
    </xf>
    <xf numFmtId="164" fontId="5" fillId="2" borderId="25" xfId="1" applyNumberFormat="1" applyFont="1" applyFill="1" applyBorder="1" applyAlignment="1">
      <alignment horizontal="right"/>
    </xf>
    <xf numFmtId="164" fontId="1" fillId="5" borderId="53" xfId="1" applyNumberFormat="1" applyFont="1" applyFill="1" applyBorder="1" applyAlignment="1">
      <alignment horizontal="right"/>
    </xf>
    <xf numFmtId="164" fontId="5" fillId="2" borderId="54" xfId="1" applyNumberFormat="1" applyFont="1" applyFill="1" applyBorder="1" applyAlignment="1">
      <alignment horizontal="right"/>
    </xf>
    <xf numFmtId="164" fontId="5" fillId="2" borderId="55" xfId="1" applyNumberFormat="1" applyFont="1" applyFill="1" applyBorder="1" applyAlignment="1">
      <alignment horizontal="right"/>
    </xf>
    <xf numFmtId="164" fontId="5" fillId="2" borderId="5" xfId="1" applyNumberFormat="1" applyFont="1" applyFill="1" applyBorder="1" applyAlignment="1">
      <alignment horizontal="right"/>
    </xf>
    <xf numFmtId="164" fontId="5" fillId="2" borderId="6" xfId="1" applyNumberFormat="1" applyFont="1" applyFill="1" applyBorder="1" applyAlignment="1">
      <alignment horizontal="right"/>
    </xf>
    <xf numFmtId="164" fontId="5" fillId="2" borderId="7" xfId="1" applyNumberFormat="1" applyFont="1" applyFill="1" applyBorder="1" applyAlignment="1">
      <alignment horizontal="right"/>
    </xf>
    <xf numFmtId="164" fontId="5" fillId="2" borderId="32" xfId="1" applyNumberFormat="1" applyFont="1" applyFill="1" applyBorder="1" applyAlignment="1">
      <alignment horizontal="right"/>
    </xf>
    <xf numFmtId="164" fontId="5" fillId="2" borderId="33" xfId="1" applyNumberFormat="1" applyFont="1" applyFill="1" applyBorder="1" applyAlignment="1">
      <alignment horizontal="right"/>
    </xf>
    <xf numFmtId="164" fontId="5" fillId="2" borderId="10" xfId="1" applyNumberFormat="1" applyFont="1" applyFill="1" applyBorder="1" applyAlignment="1">
      <alignment horizontal="right"/>
    </xf>
    <xf numFmtId="164" fontId="2" fillId="2" borderId="3" xfId="1" applyNumberFormat="1" applyFont="1" applyFill="1" applyBorder="1" applyAlignment="1">
      <alignment horizontal="right"/>
    </xf>
    <xf numFmtId="49" fontId="4" fillId="4" borderId="4" xfId="1" applyNumberFormat="1" applyFont="1" applyFill="1" applyBorder="1" applyAlignment="1">
      <alignment horizontal="left"/>
    </xf>
    <xf numFmtId="164" fontId="3" fillId="5" borderId="1" xfId="1" applyNumberFormat="1" applyFont="1" applyFill="1" applyBorder="1" applyAlignment="1">
      <alignment horizontal="right"/>
    </xf>
    <xf numFmtId="164" fontId="3" fillId="6" borderId="1" xfId="1" applyNumberFormat="1" applyFont="1" applyFill="1" applyBorder="1" applyAlignment="1">
      <alignment horizontal="right"/>
    </xf>
    <xf numFmtId="49" fontId="2" fillId="4" borderId="2" xfId="1" applyNumberFormat="1" applyFont="1" applyFill="1" applyBorder="1" applyAlignment="1">
      <alignment horizontal="right"/>
    </xf>
    <xf numFmtId="49" fontId="4" fillId="4" borderId="2" xfId="1" applyNumberFormat="1" applyFont="1" applyFill="1" applyBorder="1" applyAlignment="1">
      <alignment horizontal="right"/>
    </xf>
    <xf numFmtId="1" fontId="4" fillId="2" borderId="0" xfId="1" applyNumberFormat="1" applyFont="1" applyFill="1" applyAlignment="1">
      <alignment horizontal="left"/>
    </xf>
    <xf numFmtId="164" fontId="3" fillId="2" borderId="1" xfId="1" applyNumberFormat="1" applyFont="1" applyFill="1" applyBorder="1" applyAlignment="1">
      <alignment horizontal="right"/>
    </xf>
    <xf numFmtId="164" fontId="2" fillId="2" borderId="52" xfId="1" applyNumberFormat="1" applyFont="1" applyFill="1" applyBorder="1" applyAlignment="1">
      <alignment horizontal="right"/>
    </xf>
    <xf numFmtId="164" fontId="2" fillId="2" borderId="25" xfId="1" applyNumberFormat="1" applyFont="1" applyFill="1" applyBorder="1" applyAlignment="1">
      <alignment horizontal="right"/>
    </xf>
    <xf numFmtId="164" fontId="1" fillId="2" borderId="53" xfId="1" applyNumberFormat="1" applyFont="1" applyFill="1" applyBorder="1" applyAlignment="1">
      <alignment horizontal="right"/>
    </xf>
    <xf numFmtId="164" fontId="2" fillId="2" borderId="31" xfId="1" applyNumberFormat="1" applyFont="1" applyFill="1" applyBorder="1" applyAlignment="1">
      <alignment horizontal="right"/>
    </xf>
    <xf numFmtId="0" fontId="12" fillId="0" borderId="0" xfId="1" applyAlignment="1">
      <alignment horizontal="left" indent="1"/>
    </xf>
    <xf numFmtId="0" fontId="1" fillId="2" borderId="0" xfId="1" applyFont="1" applyFill="1" applyAlignment="1">
      <alignment horizontal="left" indent="1"/>
    </xf>
    <xf numFmtId="0" fontId="5" fillId="2" borderId="3" xfId="1" applyFont="1" applyFill="1" applyBorder="1" applyAlignment="1">
      <alignment horizontal="left" indent="1"/>
    </xf>
    <xf numFmtId="49" fontId="1" fillId="2" borderId="3" xfId="1" applyNumberFormat="1" applyFont="1" applyFill="1" applyBorder="1" applyAlignment="1">
      <alignment horizontal="left" indent="1"/>
    </xf>
    <xf numFmtId="49" fontId="3" fillId="4" borderId="2" xfId="1" applyNumberFormat="1" applyFont="1" applyFill="1" applyBorder="1" applyAlignment="1">
      <alignment horizontal="left" indent="1"/>
    </xf>
    <xf numFmtId="0" fontId="1" fillId="9" borderId="56" xfId="1" applyFont="1" applyFill="1" applyBorder="1" applyAlignment="1">
      <alignment horizontal="left" indent="1"/>
    </xf>
    <xf numFmtId="0" fontId="1" fillId="9" borderId="57" xfId="1" applyFont="1" applyFill="1" applyBorder="1" applyAlignment="1">
      <alignment horizontal="left"/>
    </xf>
    <xf numFmtId="49" fontId="2" fillId="9" borderId="58" xfId="1" applyNumberFormat="1" applyFont="1" applyFill="1" applyBorder="1"/>
    <xf numFmtId="49" fontId="2" fillId="9" borderId="59" xfId="1" applyNumberFormat="1" applyFont="1" applyFill="1" applyBorder="1"/>
    <xf numFmtId="49" fontId="2" fillId="4" borderId="2" xfId="0" applyNumberFormat="1" applyFont="1" applyFill="1" applyBorder="1" applyAlignment="1">
      <alignment horizontal="left"/>
    </xf>
    <xf numFmtId="49" fontId="4" fillId="4" borderId="4" xfId="0" applyNumberFormat="1" applyFont="1" applyFill="1" applyBorder="1" applyAlignment="1">
      <alignment horizontal="left"/>
    </xf>
    <xf numFmtId="49" fontId="4" fillId="4" borderId="22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49" fontId="17" fillId="3" borderId="1" xfId="0" applyNumberFormat="1" applyFont="1" applyFill="1" applyBorder="1" applyAlignment="1">
      <alignment horizontal="left"/>
    </xf>
    <xf numFmtId="49" fontId="13" fillId="3" borderId="1" xfId="0" applyNumberFormat="1" applyFont="1" applyFill="1" applyBorder="1" applyAlignment="1">
      <alignment horizontal="left"/>
    </xf>
    <xf numFmtId="49" fontId="15" fillId="4" borderId="2" xfId="0" applyNumberFormat="1" applyFont="1" applyFill="1" applyBorder="1" applyAlignment="1">
      <alignment horizontal="left"/>
    </xf>
    <xf numFmtId="0" fontId="18" fillId="4" borderId="4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49" fontId="2" fillId="3" borderId="1" xfId="1" applyNumberFormat="1" applyFont="1" applyFill="1" applyBorder="1" applyAlignment="1">
      <alignment horizontal="left"/>
    </xf>
    <xf numFmtId="49" fontId="1" fillId="3" borderId="1" xfId="1" applyNumberFormat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nsiefinv6.mhs.scot.nhs.uk:8701/di/view?S=efin,D=NSIP,RD=INVOICE,SLT_REF=1872981,SUB_LEDGER=AP1" TargetMode="External"/><Relationship Id="rId13" Type="http://schemas.openxmlformats.org/officeDocument/2006/relationships/hyperlink" Target="https://nsiefinv6.mhs.scot.nhs.uk:8701/di/view?S=efin,D=NSIP,RD=INVOICE,SLT_REF=1861877,SUB_LEDGER=AP1" TargetMode="External"/><Relationship Id="rId18" Type="http://schemas.openxmlformats.org/officeDocument/2006/relationships/hyperlink" Target="https://nsiefinv6.mhs.scot.nhs.uk:8701/di/view?S=efin,D=NSIP,RD=INVOICE,SLT_REF=1827525,SUB_LEDGER=AP1" TargetMode="External"/><Relationship Id="rId26" Type="http://schemas.openxmlformats.org/officeDocument/2006/relationships/hyperlink" Target="https://nsiefinv6.mhs.scot.nhs.uk:8701/di/view?S=efin,D=NSIP,RD=INVOICE,SLT_REF=1795311,SUB_LEDGER=AP1" TargetMode="External"/><Relationship Id="rId39" Type="http://schemas.openxmlformats.org/officeDocument/2006/relationships/hyperlink" Target="https://nsiefinv6.mhs.scot.nhs.uk:8701/di/view?S=efin,D=NSIP,RD=INVOICE,SLT_REF=1733832,SUB_LEDGER=AP1" TargetMode="External"/><Relationship Id="rId3" Type="http://schemas.openxmlformats.org/officeDocument/2006/relationships/hyperlink" Target="https://nsiefinv6.mhs.scot.nhs.uk:8701/di/view?S=efin,D=NSIP,RD=INVOICE,SLT_REF=1886418,SUB_LEDGER=AP1" TargetMode="External"/><Relationship Id="rId21" Type="http://schemas.openxmlformats.org/officeDocument/2006/relationships/hyperlink" Target="https://nsiefinv6.mhs.scot.nhs.uk:8701/di/view?S=efin,D=NSIP,RD=INVOICE,SLT_REF=1825045,SUB_LEDGER=AP1" TargetMode="External"/><Relationship Id="rId34" Type="http://schemas.openxmlformats.org/officeDocument/2006/relationships/hyperlink" Target="https://nsiefinv6.mhs.scot.nhs.uk:8701/di/view?S=efin,D=NSIP,RD=INVOICE,SLT_REF=1754055,SUB_LEDGER=AP1" TargetMode="External"/><Relationship Id="rId42" Type="http://schemas.openxmlformats.org/officeDocument/2006/relationships/hyperlink" Target="https://nsiefinv6.mhs.scot.nhs.uk:8701/di/view?S=efin,D=NSIP,RD=INVOICE,SLT_REF=1693110,SUB_LEDGER=AP1" TargetMode="External"/><Relationship Id="rId7" Type="http://schemas.openxmlformats.org/officeDocument/2006/relationships/hyperlink" Target="https://nsiefinv6.mhs.scot.nhs.uk:8701/di/view?S=efin,D=NSIP,RD=INVOICE,SLT_REF=1872987,SUB_LEDGER=AP1" TargetMode="External"/><Relationship Id="rId12" Type="http://schemas.openxmlformats.org/officeDocument/2006/relationships/hyperlink" Target="https://nsiefinv6.mhs.scot.nhs.uk:8701/di/view?S=efin,D=NSIP,RD=INVOICE,SLT_REF=1873259,SUB_LEDGER=AP1" TargetMode="External"/><Relationship Id="rId17" Type="http://schemas.openxmlformats.org/officeDocument/2006/relationships/hyperlink" Target="https://nsiefinv6.mhs.scot.nhs.uk:8701/di/view?S=efin,D=NSIP,RD=INVOICE,SLT_REF=1832817,SUB_LEDGER=AP1" TargetMode="External"/><Relationship Id="rId25" Type="http://schemas.openxmlformats.org/officeDocument/2006/relationships/hyperlink" Target="https://nsiefinv6.mhs.scot.nhs.uk:8701/di/view?S=efin,D=NSIP,RD=INVOICE,SLT_REF=1798728,SUB_LEDGER=AP1" TargetMode="External"/><Relationship Id="rId33" Type="http://schemas.openxmlformats.org/officeDocument/2006/relationships/hyperlink" Target="https://nsiefinv6.mhs.scot.nhs.uk:8701/di/view?S=efin,D=NSIP,RD=INVOICE,SLT_REF=1754056,SUB_LEDGER=AP1" TargetMode="External"/><Relationship Id="rId38" Type="http://schemas.openxmlformats.org/officeDocument/2006/relationships/hyperlink" Target="https://nsiefinv6.mhs.scot.nhs.uk:8701/di/view?S=efin,D=NSIP,RD=INVOICE,SLT_REF=1733714,SUB_LEDGER=AP1" TargetMode="External"/><Relationship Id="rId2" Type="http://schemas.openxmlformats.org/officeDocument/2006/relationships/hyperlink" Target="https://nsiefinv6.mhs.scot.nhs.uk:8701/di/view?S=efin,D=NSIP,RD=INVOICE,SLT_REF=1932361,SUB_LEDGER=AP1" TargetMode="External"/><Relationship Id="rId16" Type="http://schemas.openxmlformats.org/officeDocument/2006/relationships/hyperlink" Target="https://nsiefinv6.mhs.scot.nhs.uk:8701/di/view?S=efin,D=NSIP,RD=INVOICE,SLT_REF=1833435,SUB_LEDGER=AP1" TargetMode="External"/><Relationship Id="rId20" Type="http://schemas.openxmlformats.org/officeDocument/2006/relationships/hyperlink" Target="https://nsiefinv6.mhs.scot.nhs.uk:8701/di/view?S=efin,D=NSIP,RD=INVOICE,SLT_REF=1825044,SUB_LEDGER=AP1" TargetMode="External"/><Relationship Id="rId29" Type="http://schemas.openxmlformats.org/officeDocument/2006/relationships/hyperlink" Target="https://nsiefinv6.mhs.scot.nhs.uk:8701/di/view?S=efin,D=NSIP,RD=INVOICE,SLT_REF=1789861,SUB_LEDGER=AP1" TargetMode="External"/><Relationship Id="rId41" Type="http://schemas.openxmlformats.org/officeDocument/2006/relationships/hyperlink" Target="https://nsiefinv6.mhs.scot.nhs.uk:8701/di/view?S=efin,D=NSIP,RD=INVOICE,SLT_REF=1693112,SUB_LEDGER=AP1" TargetMode="External"/><Relationship Id="rId1" Type="http://schemas.openxmlformats.org/officeDocument/2006/relationships/hyperlink" Target="https://nsiefinv6.mhs.scot.nhs.uk:8701/di/view?S=efin,D=NSIP,RD=INVOICE,SLT_REF=1977213,SUB_LEDGER=AP1" TargetMode="External"/><Relationship Id="rId6" Type="http://schemas.openxmlformats.org/officeDocument/2006/relationships/hyperlink" Target="https://nsiefinv6.mhs.scot.nhs.uk:8701/di/view?S=efin,D=NSIP,RD=INVOICE,SLT_REF=1878780,SUB_LEDGER=AP1" TargetMode="External"/><Relationship Id="rId11" Type="http://schemas.openxmlformats.org/officeDocument/2006/relationships/hyperlink" Target="https://nsiefinv6.mhs.scot.nhs.uk:8701/di/view?S=efin,D=NSIP,RD=INVOICE,SLT_REF=1873128,SUB_LEDGER=AP1" TargetMode="External"/><Relationship Id="rId24" Type="http://schemas.openxmlformats.org/officeDocument/2006/relationships/hyperlink" Target="https://nsiefinv6.mhs.scot.nhs.uk:8701/di/view?S=efin,D=NSIP,RD=INVOICE,SLT_REF=1821283,SUB_LEDGER=AP1" TargetMode="External"/><Relationship Id="rId32" Type="http://schemas.openxmlformats.org/officeDocument/2006/relationships/hyperlink" Target="https://nsiefinv6.mhs.scot.nhs.uk:8701/di/view?S=efin,D=NSIP,RD=INVOICE,SLT_REF=1782505,SUB_LEDGER=AP1" TargetMode="External"/><Relationship Id="rId37" Type="http://schemas.openxmlformats.org/officeDocument/2006/relationships/hyperlink" Target="https://nsiefinv6.mhs.scot.nhs.uk:8701/di/view?S=efin,D=NSIP,RD=INVOICE,SLT_REF=1748442,SUB_LEDGER=AP1" TargetMode="External"/><Relationship Id="rId40" Type="http://schemas.openxmlformats.org/officeDocument/2006/relationships/hyperlink" Target="https://nsiefinv6.mhs.scot.nhs.uk:8701/di/view?S=efin,D=NSIP,RD=INVOICE,SLT_REF=1697394,SUB_LEDGER=AP1" TargetMode="External"/><Relationship Id="rId5" Type="http://schemas.openxmlformats.org/officeDocument/2006/relationships/hyperlink" Target="https://nsiefinv6.mhs.scot.nhs.uk:8701/di/view?S=efin,D=NSIP,RD=INVOICE,SLT_REF=1878825,SUB_LEDGER=AP1" TargetMode="External"/><Relationship Id="rId15" Type="http://schemas.openxmlformats.org/officeDocument/2006/relationships/hyperlink" Target="https://nsiefinv6.mhs.scot.nhs.uk:8701/di/view?S=efin,D=NSIP,RD=INVOICE,SLT_REF=1834504,SUB_LEDGER=AP1" TargetMode="External"/><Relationship Id="rId23" Type="http://schemas.openxmlformats.org/officeDocument/2006/relationships/hyperlink" Target="https://nsiefinv6.mhs.scot.nhs.uk:8701/di/view?S=efin,D=NSIP,RD=INVOICE,SLT_REF=1823575,SUB_LEDGER=AP1" TargetMode="External"/><Relationship Id="rId28" Type="http://schemas.openxmlformats.org/officeDocument/2006/relationships/hyperlink" Target="https://nsiefinv6.mhs.scot.nhs.uk:8701/di/view?S=efin,D=NSIP,RD=INVOICE,SLT_REF=1793237,SUB_LEDGER=AP1" TargetMode="External"/><Relationship Id="rId36" Type="http://schemas.openxmlformats.org/officeDocument/2006/relationships/hyperlink" Target="https://nsiefinv6.mhs.scot.nhs.uk:8701/di/view?S=efin,D=NSIP,RD=INVOICE,SLT_REF=1748427,SUB_LEDGER=AP1" TargetMode="External"/><Relationship Id="rId10" Type="http://schemas.openxmlformats.org/officeDocument/2006/relationships/hyperlink" Target="https://nsiefinv6.mhs.scot.nhs.uk:8701/di/view?S=efin,D=NSIP,RD=INVOICE,SLT_REF=1873096,SUB_LEDGER=AP1" TargetMode="External"/><Relationship Id="rId19" Type="http://schemas.openxmlformats.org/officeDocument/2006/relationships/hyperlink" Target="https://nsiefinv6.mhs.scot.nhs.uk:8701/di/view?S=efin,D=NSIP,RD=INVOICE,SLT_REF=1826828,SUB_LEDGER=AP1" TargetMode="External"/><Relationship Id="rId31" Type="http://schemas.openxmlformats.org/officeDocument/2006/relationships/hyperlink" Target="https://nsiefinv6.mhs.scot.nhs.uk:8701/di/view?S=efin,D=NSIP,RD=INVOICE,SLT_REF=1783185,SUB_LEDGER=AP1" TargetMode="External"/><Relationship Id="rId44" Type="http://schemas.openxmlformats.org/officeDocument/2006/relationships/hyperlink" Target="https://nsiefinv6.mhs.scot.nhs.uk:8701/di/view?S=efin,D=NSIP,RD=INVOICE,SLT_REF=1685263,SUB_LEDGER=AP1" TargetMode="External"/><Relationship Id="rId4" Type="http://schemas.openxmlformats.org/officeDocument/2006/relationships/hyperlink" Target="https://nsiefinv6.mhs.scot.nhs.uk:8701/di/view?S=efin,D=NSIP,RD=INVOICE,SLT_REF=1883381,SUB_LEDGER=AP1" TargetMode="External"/><Relationship Id="rId9" Type="http://schemas.openxmlformats.org/officeDocument/2006/relationships/hyperlink" Target="https://nsiefinv6.mhs.scot.nhs.uk:8701/di/view?S=efin,D=NSIP,RD=INVOICE,SLT_REF=1873004,SUB_LEDGER=AP1" TargetMode="External"/><Relationship Id="rId14" Type="http://schemas.openxmlformats.org/officeDocument/2006/relationships/hyperlink" Target="https://nsiefinv6.mhs.scot.nhs.uk:8701/di/view?S=efin,D=NSIP,RD=INVOICE,SLT_REF=1838193,SUB_LEDGER=AP1" TargetMode="External"/><Relationship Id="rId22" Type="http://schemas.openxmlformats.org/officeDocument/2006/relationships/hyperlink" Target="https://nsiefinv6.mhs.scot.nhs.uk:8701/di/view?S=efin,D=NSIP,RD=INVOICE,SLT_REF=1824546,SUB_LEDGER=AP1" TargetMode="External"/><Relationship Id="rId27" Type="http://schemas.openxmlformats.org/officeDocument/2006/relationships/hyperlink" Target="https://nsiefinv6.mhs.scot.nhs.uk:8701/di/view?S=efin,D=NSIP,RD=INVOICE,SLT_REF=1792921,SUB_LEDGER=AP1" TargetMode="External"/><Relationship Id="rId30" Type="http://schemas.openxmlformats.org/officeDocument/2006/relationships/hyperlink" Target="https://nsiefinv6.mhs.scot.nhs.uk:8701/di/view?S=efin,D=NSIP,RD=INVOICE,SLT_REF=1785444,SUB_LEDGER=AP1" TargetMode="External"/><Relationship Id="rId35" Type="http://schemas.openxmlformats.org/officeDocument/2006/relationships/hyperlink" Target="https://nsiefinv6.mhs.scot.nhs.uk:8701/di/view?S=efin,D=NSIP,RD=INVOICE,SLT_REF=1748379,SUB_LEDGER=AP1" TargetMode="External"/><Relationship Id="rId43" Type="http://schemas.openxmlformats.org/officeDocument/2006/relationships/hyperlink" Target="https://nsiefinv6.mhs.scot.nhs.uk:8701/di/view?S=efin,D=NSIP,RD=INVOICE,SLT_REF=1691401,SUB_LEDGER=AP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F15"/>
  <sheetViews>
    <sheetView showGridLines="0" workbookViewId="0">
      <selection activeCell="E20" sqref="E20"/>
    </sheetView>
  </sheetViews>
  <sheetFormatPr defaultColWidth="8.7109375" defaultRowHeight="12.75" x14ac:dyDescent="0.2"/>
  <cols>
    <col min="1" max="1" width="8.7109375" style="68"/>
    <col min="2" max="2" width="5.5703125" style="75" customWidth="1"/>
    <col min="3" max="3" width="29" style="65" customWidth="1"/>
    <col min="4" max="4" width="5.85546875" style="75" customWidth="1"/>
    <col min="5" max="5" width="32.42578125" style="65" customWidth="1"/>
    <col min="6" max="16384" width="8.7109375" style="68"/>
  </cols>
  <sheetData>
    <row r="1" spans="1:6" s="51" customFormat="1" x14ac:dyDescent="0.2">
      <c r="B1" s="52"/>
      <c r="D1" s="52"/>
    </row>
    <row r="2" spans="1:6" s="51" customFormat="1" x14ac:dyDescent="0.2">
      <c r="B2" s="53" t="s">
        <v>140</v>
      </c>
      <c r="D2" s="52"/>
    </row>
    <row r="3" spans="1:6" s="51" customFormat="1" x14ac:dyDescent="0.2">
      <c r="B3" s="52"/>
      <c r="D3" s="52"/>
    </row>
    <row r="4" spans="1:6" s="54" customFormat="1" ht="13.5" thickBot="1" x14ac:dyDescent="0.25">
      <c r="B4" s="55"/>
      <c r="D4" s="55"/>
    </row>
    <row r="5" spans="1:6" s="62" customFormat="1" ht="14.25" x14ac:dyDescent="0.3">
      <c r="A5" s="56"/>
      <c r="B5" s="57"/>
      <c r="C5" s="58" t="s">
        <v>141</v>
      </c>
      <c r="D5" s="59"/>
      <c r="E5" s="60" t="s">
        <v>142</v>
      </c>
      <c r="F5" s="61"/>
    </row>
    <row r="6" spans="1:6" ht="18" customHeight="1" x14ac:dyDescent="0.3">
      <c r="A6" s="63"/>
      <c r="B6" s="64" t="s">
        <v>143</v>
      </c>
      <c r="C6" s="65" t="s">
        <v>144</v>
      </c>
      <c r="D6" s="66"/>
      <c r="E6" s="67"/>
      <c r="F6" s="65"/>
    </row>
    <row r="7" spans="1:6" ht="14.25" x14ac:dyDescent="0.3">
      <c r="A7" s="63"/>
      <c r="B7" s="64" t="s">
        <v>143</v>
      </c>
      <c r="C7" s="65" t="s">
        <v>145</v>
      </c>
      <c r="D7" s="66"/>
      <c r="E7" s="67"/>
      <c r="F7" s="65"/>
    </row>
    <row r="8" spans="1:6" ht="14.25" x14ac:dyDescent="0.3">
      <c r="A8" s="63"/>
      <c r="B8" s="64" t="s">
        <v>143</v>
      </c>
      <c r="C8" s="65" t="s">
        <v>146</v>
      </c>
      <c r="D8" s="66" t="s">
        <v>147</v>
      </c>
      <c r="E8" s="67" t="s">
        <v>148</v>
      </c>
      <c r="F8" s="65"/>
    </row>
    <row r="9" spans="1:6" ht="14.25" x14ac:dyDescent="0.3">
      <c r="A9" s="63"/>
      <c r="B9" s="64" t="s">
        <v>143</v>
      </c>
      <c r="C9" s="65" t="s">
        <v>149</v>
      </c>
      <c r="D9" s="66" t="s">
        <v>147</v>
      </c>
      <c r="E9" s="67" t="s">
        <v>150</v>
      </c>
      <c r="F9" s="65"/>
    </row>
    <row r="10" spans="1:6" ht="14.25" x14ac:dyDescent="0.3">
      <c r="A10" s="63"/>
      <c r="B10" s="64" t="s">
        <v>143</v>
      </c>
      <c r="C10" s="65" t="s">
        <v>151</v>
      </c>
      <c r="D10" s="66" t="s">
        <v>147</v>
      </c>
      <c r="E10" s="67" t="s">
        <v>152</v>
      </c>
      <c r="F10" s="65"/>
    </row>
    <row r="11" spans="1:6" ht="14.25" x14ac:dyDescent="0.3">
      <c r="A11" s="63"/>
      <c r="B11" s="64" t="s">
        <v>143</v>
      </c>
      <c r="C11" s="65" t="s">
        <v>153</v>
      </c>
      <c r="D11" s="66" t="s">
        <v>147</v>
      </c>
      <c r="E11" s="67" t="s">
        <v>154</v>
      </c>
      <c r="F11" s="65"/>
    </row>
    <row r="12" spans="1:6" ht="14.25" x14ac:dyDescent="0.3">
      <c r="A12" s="63"/>
      <c r="B12" s="64" t="s">
        <v>143</v>
      </c>
      <c r="C12" s="65" t="s">
        <v>155</v>
      </c>
      <c r="D12" s="66" t="s">
        <v>147</v>
      </c>
      <c r="E12" s="67" t="s">
        <v>99</v>
      </c>
      <c r="F12" s="65"/>
    </row>
    <row r="13" spans="1:6" ht="14.25" x14ac:dyDescent="0.3">
      <c r="A13" s="63"/>
      <c r="B13" s="64" t="s">
        <v>143</v>
      </c>
      <c r="C13" s="65" t="s">
        <v>156</v>
      </c>
      <c r="D13" s="66"/>
      <c r="E13" s="67"/>
      <c r="F13" s="65"/>
    </row>
    <row r="14" spans="1:6" ht="13.5" thickBot="1" x14ac:dyDescent="0.25">
      <c r="A14" s="63"/>
      <c r="B14" s="69"/>
      <c r="C14" s="70"/>
      <c r="D14" s="71"/>
      <c r="E14" s="72"/>
      <c r="F14" s="65"/>
    </row>
    <row r="15" spans="1:6" x14ac:dyDescent="0.2">
      <c r="B15" s="73"/>
      <c r="C15" s="74"/>
      <c r="D15" s="73"/>
      <c r="E15" s="7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topLeftCell="C1" workbookViewId="0">
      <selection activeCell="F20" sqref="F20"/>
    </sheetView>
  </sheetViews>
  <sheetFormatPr defaultRowHeight="12.75" x14ac:dyDescent="0.2"/>
  <cols>
    <col min="1" max="1" width="2" customWidth="1"/>
    <col min="2" max="2" width="11" customWidth="1"/>
    <col min="3" max="3" width="23.7109375" bestFit="1" customWidth="1"/>
    <col min="4" max="7" width="9.140625" customWidth="1"/>
    <col min="8" max="8" width="7.5703125" bestFit="1" customWidth="1"/>
    <col min="9" max="9" width="7.85546875" customWidth="1"/>
    <col min="10" max="10" width="4.5703125" customWidth="1"/>
  </cols>
  <sheetData>
    <row r="1" spans="2:9" s="1" customFormat="1" ht="12" x14ac:dyDescent="0.2">
      <c r="B1" s="134" t="s">
        <v>0</v>
      </c>
      <c r="C1" s="134"/>
      <c r="D1" s="134"/>
      <c r="E1" s="134"/>
      <c r="F1" s="134"/>
      <c r="G1" s="134"/>
      <c r="H1" s="134"/>
      <c r="I1" s="134"/>
    </row>
    <row r="2" spans="2:9" s="1" customFormat="1" ht="12" x14ac:dyDescent="0.2">
      <c r="B2" s="135" t="s">
        <v>1</v>
      </c>
      <c r="C2" s="135"/>
      <c r="D2" s="135"/>
      <c r="E2" s="135"/>
      <c r="F2" s="135"/>
      <c r="G2" s="135"/>
      <c r="H2" s="135"/>
      <c r="I2" s="135"/>
    </row>
    <row r="3" spans="2:9" s="1" customFormat="1" ht="12" x14ac:dyDescent="0.2">
      <c r="B3" s="135" t="s">
        <v>2</v>
      </c>
      <c r="C3" s="135"/>
      <c r="D3" s="135"/>
      <c r="E3" s="135"/>
      <c r="F3" s="135"/>
      <c r="G3" s="135"/>
      <c r="H3" s="135"/>
      <c r="I3" s="135"/>
    </row>
    <row r="4" spans="2:9" s="1" customFormat="1" ht="12" x14ac:dyDescent="0.2">
      <c r="B4" s="135" t="s">
        <v>3</v>
      </c>
      <c r="C4" s="135"/>
      <c r="D4" s="135"/>
      <c r="E4" s="135"/>
      <c r="F4" s="135"/>
      <c r="G4" s="135"/>
      <c r="H4" s="135"/>
      <c r="I4" s="135"/>
    </row>
    <row r="5" spans="2:9" s="1" customFormat="1" thickBot="1" x14ac:dyDescent="0.25">
      <c r="D5" s="9"/>
    </row>
    <row r="6" spans="2:9" s="1" customFormat="1" ht="12" x14ac:dyDescent="0.2">
      <c r="C6" s="2"/>
      <c r="D6" s="40">
        <v>2024</v>
      </c>
      <c r="E6" s="36">
        <v>2023</v>
      </c>
      <c r="F6" s="3">
        <v>2022</v>
      </c>
      <c r="G6" s="3">
        <v>2021</v>
      </c>
      <c r="H6" s="3">
        <v>2020</v>
      </c>
    </row>
    <row r="7" spans="2:9" s="1" customFormat="1" ht="12" x14ac:dyDescent="0.2">
      <c r="B7" s="4" t="s">
        <v>4</v>
      </c>
      <c r="C7" s="34" t="s">
        <v>5</v>
      </c>
      <c r="D7" s="41">
        <v>328938.84000000003</v>
      </c>
      <c r="E7" s="37">
        <v>321850.82</v>
      </c>
      <c r="F7" s="5">
        <v>312912.11</v>
      </c>
      <c r="G7" s="5">
        <v>287591.56</v>
      </c>
      <c r="H7" s="5">
        <v>277363.09999999998</v>
      </c>
    </row>
    <row r="8" spans="2:9" s="1" customFormat="1" ht="12" hidden="1" x14ac:dyDescent="0.2"/>
    <row r="9" spans="2:9" s="1" customFormat="1" ht="12" hidden="1" x14ac:dyDescent="0.2">
      <c r="C9" s="2"/>
      <c r="D9" s="3">
        <v>2024</v>
      </c>
      <c r="E9" s="3">
        <v>2023</v>
      </c>
      <c r="F9" s="3">
        <v>2022</v>
      </c>
      <c r="G9" s="3">
        <v>2021</v>
      </c>
      <c r="H9" s="3">
        <v>2020</v>
      </c>
    </row>
    <row r="10" spans="2:9" s="1" customFormat="1" ht="12" hidden="1" x14ac:dyDescent="0.2">
      <c r="B10" s="6" t="s">
        <v>6</v>
      </c>
      <c r="C10" s="6" t="s">
        <v>7</v>
      </c>
      <c r="D10" s="5">
        <v>35114.129999999997</v>
      </c>
      <c r="E10" s="5">
        <v>71518.81</v>
      </c>
      <c r="F10" s="5">
        <v>32048.61</v>
      </c>
      <c r="G10" s="5"/>
      <c r="H10" s="5">
        <v>1788.71</v>
      </c>
      <c r="I10" s="1" t="s">
        <v>326</v>
      </c>
    </row>
    <row r="11" spans="2:9" s="1" customFormat="1" ht="12" hidden="1" x14ac:dyDescent="0.2">
      <c r="B11" s="6" t="s">
        <v>8</v>
      </c>
      <c r="C11" s="6" t="s">
        <v>9</v>
      </c>
      <c r="D11" s="7">
        <v>5350.8</v>
      </c>
      <c r="E11" s="7">
        <v>12697.82</v>
      </c>
      <c r="F11" s="7">
        <v>40000</v>
      </c>
      <c r="G11" s="7">
        <v>29835</v>
      </c>
      <c r="H11" s="7"/>
    </row>
    <row r="12" spans="2:9" s="1" customFormat="1" ht="12" hidden="1" x14ac:dyDescent="0.2">
      <c r="B12" s="131" t="s">
        <v>10</v>
      </c>
      <c r="C12" s="131"/>
      <c r="D12" s="8">
        <v>40464.93</v>
      </c>
      <c r="E12" s="8">
        <v>84216.63</v>
      </c>
      <c r="F12" s="8">
        <v>72048.61</v>
      </c>
      <c r="G12" s="8">
        <v>29835</v>
      </c>
      <c r="H12" s="8">
        <v>1788.71</v>
      </c>
    </row>
    <row r="13" spans="2:9" s="1" customFormat="1" ht="12" x14ac:dyDescent="0.2">
      <c r="D13" s="42"/>
    </row>
    <row r="14" spans="2:9" s="1" customFormat="1" ht="12" x14ac:dyDescent="0.2">
      <c r="D14" s="42"/>
    </row>
    <row r="15" spans="2:9" s="1" customFormat="1" ht="12" x14ac:dyDescent="0.2">
      <c r="C15" s="2"/>
      <c r="D15" s="43">
        <v>2024</v>
      </c>
      <c r="E15" s="36">
        <v>2023</v>
      </c>
      <c r="F15" s="3">
        <v>2022</v>
      </c>
      <c r="G15" s="3">
        <v>2021</v>
      </c>
      <c r="H15" s="3">
        <v>2020</v>
      </c>
    </row>
    <row r="16" spans="2:9" s="1" customFormat="1" ht="12" x14ac:dyDescent="0.2">
      <c r="B16" s="6" t="s">
        <v>11</v>
      </c>
      <c r="C16" s="35" t="s">
        <v>12</v>
      </c>
      <c r="D16" s="44">
        <v>73905.87</v>
      </c>
      <c r="E16" s="37">
        <v>81152.84</v>
      </c>
      <c r="F16" s="5">
        <v>90053.770000000106</v>
      </c>
      <c r="G16" s="5">
        <v>59192.1</v>
      </c>
      <c r="H16" s="5">
        <v>62924.05</v>
      </c>
    </row>
    <row r="17" spans="2:8" s="1" customFormat="1" ht="12" x14ac:dyDescent="0.2">
      <c r="B17" s="6" t="s">
        <v>13</v>
      </c>
      <c r="C17" s="35" t="s">
        <v>14</v>
      </c>
      <c r="D17" s="45">
        <v>50</v>
      </c>
      <c r="E17" s="38">
        <v>1580.85</v>
      </c>
      <c r="F17" s="7">
        <v>1442.35</v>
      </c>
      <c r="G17" s="7">
        <v>367.8</v>
      </c>
      <c r="H17" s="7">
        <v>50</v>
      </c>
    </row>
    <row r="18" spans="2:8" s="1" customFormat="1" thickBot="1" x14ac:dyDescent="0.25">
      <c r="B18" s="132" t="s">
        <v>15</v>
      </c>
      <c r="C18" s="133"/>
      <c r="D18" s="46">
        <v>73955.87</v>
      </c>
      <c r="E18" s="39">
        <v>82733.69</v>
      </c>
      <c r="F18" s="8">
        <v>91496.120000000097</v>
      </c>
      <c r="G18" s="8">
        <v>59559.9</v>
      </c>
      <c r="H18" s="8">
        <v>62974.05</v>
      </c>
    </row>
    <row r="19" spans="2:8" s="1" customFormat="1" ht="12" x14ac:dyDescent="0.2"/>
    <row r="22" spans="2:8" ht="13.5" thickBot="1" x14ac:dyDescent="0.25">
      <c r="B22" s="47" t="s">
        <v>139</v>
      </c>
    </row>
    <row r="23" spans="2:8" x14ac:dyDescent="0.2">
      <c r="B23" s="17" t="s">
        <v>118</v>
      </c>
      <c r="C23" s="18" t="s">
        <v>119</v>
      </c>
      <c r="D23" s="18" t="s">
        <v>120</v>
      </c>
      <c r="E23" s="18" t="s">
        <v>121</v>
      </c>
      <c r="F23" s="18"/>
      <c r="G23" s="19" t="s">
        <v>122</v>
      </c>
    </row>
    <row r="24" spans="2:8" x14ac:dyDescent="0.2">
      <c r="B24" s="20" t="s">
        <v>123</v>
      </c>
      <c r="C24" s="10" t="s">
        <v>124</v>
      </c>
      <c r="D24" s="11" t="s">
        <v>125</v>
      </c>
      <c r="E24" s="11" t="s">
        <v>126</v>
      </c>
      <c r="F24" s="11"/>
      <c r="G24" s="21">
        <v>137430.29</v>
      </c>
    </row>
    <row r="25" spans="2:8" x14ac:dyDescent="0.2">
      <c r="B25" s="22" t="s">
        <v>123</v>
      </c>
      <c r="C25" s="12" t="s">
        <v>124</v>
      </c>
      <c r="D25" s="13" t="s">
        <v>127</v>
      </c>
      <c r="E25" s="13" t="s">
        <v>128</v>
      </c>
      <c r="F25" s="13"/>
      <c r="G25" s="23">
        <v>108847.06</v>
      </c>
    </row>
    <row r="26" spans="2:8" x14ac:dyDescent="0.2">
      <c r="B26" s="20" t="s">
        <v>123</v>
      </c>
      <c r="C26" s="10" t="s">
        <v>124</v>
      </c>
      <c r="D26" s="11" t="s">
        <v>129</v>
      </c>
      <c r="E26" s="11" t="s">
        <v>130</v>
      </c>
      <c r="F26" s="11"/>
      <c r="G26" s="21">
        <v>81573.149999999994</v>
      </c>
    </row>
    <row r="27" spans="2:8" x14ac:dyDescent="0.2">
      <c r="B27" s="24"/>
      <c r="C27" s="14"/>
      <c r="D27" s="15"/>
      <c r="E27" s="16" t="s">
        <v>123</v>
      </c>
      <c r="F27" s="16"/>
      <c r="G27" s="25">
        <v>327850.5</v>
      </c>
    </row>
    <row r="28" spans="2:8" x14ac:dyDescent="0.2">
      <c r="B28" s="26"/>
      <c r="C28" s="27"/>
      <c r="D28" s="27"/>
      <c r="E28" s="27"/>
      <c r="F28" s="27"/>
      <c r="G28" s="28"/>
    </row>
    <row r="29" spans="2:8" x14ac:dyDescent="0.2">
      <c r="B29" s="22" t="s">
        <v>131</v>
      </c>
      <c r="C29" s="12" t="s">
        <v>132</v>
      </c>
      <c r="D29" s="13" t="s">
        <v>133</v>
      </c>
      <c r="E29" s="13" t="s">
        <v>134</v>
      </c>
      <c r="F29" s="13"/>
      <c r="G29" s="23">
        <v>230.34</v>
      </c>
    </row>
    <row r="30" spans="2:8" x14ac:dyDescent="0.2">
      <c r="B30" s="20" t="s">
        <v>131</v>
      </c>
      <c r="C30" s="10" t="s">
        <v>135</v>
      </c>
      <c r="D30" s="11" t="s">
        <v>136</v>
      </c>
      <c r="E30" s="11" t="s">
        <v>137</v>
      </c>
      <c r="F30" s="11"/>
      <c r="G30" s="21">
        <v>858</v>
      </c>
    </row>
    <row r="31" spans="2:8" x14ac:dyDescent="0.2">
      <c r="B31" s="24"/>
      <c r="C31" s="14"/>
      <c r="D31" s="15"/>
      <c r="E31" s="16" t="s">
        <v>131</v>
      </c>
      <c r="F31" s="16"/>
      <c r="G31" s="25">
        <v>1088.3399999999999</v>
      </c>
    </row>
    <row r="32" spans="2:8" x14ac:dyDescent="0.2">
      <c r="B32" s="26"/>
      <c r="C32" s="27"/>
      <c r="D32" s="27"/>
      <c r="E32" s="27"/>
      <c r="F32" s="27"/>
      <c r="G32" s="28"/>
    </row>
    <row r="33" spans="2:7" ht="13.5" thickBot="1" x14ac:dyDescent="0.25">
      <c r="B33" s="29" t="s">
        <v>4</v>
      </c>
      <c r="C33" s="30" t="s">
        <v>5</v>
      </c>
      <c r="D33" s="31"/>
      <c r="E33" s="32"/>
      <c r="F33" s="32" t="s">
        <v>138</v>
      </c>
      <c r="G33" s="33">
        <v>328938.84000000003</v>
      </c>
    </row>
  </sheetData>
  <mergeCells count="6">
    <mergeCell ref="B12:C12"/>
    <mergeCell ref="B18:C18"/>
    <mergeCell ref="B1:I1"/>
    <mergeCell ref="B2:I2"/>
    <mergeCell ref="B3:I3"/>
    <mergeCell ref="B4:I4"/>
  </mergeCells>
  <pageMargins left="0.7" right="0.7" top="0.75" bottom="0.75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pane xSplit="7" ySplit="2" topLeftCell="H11" activePane="bottomRight" state="frozen"/>
      <selection pane="topRight" activeCell="H1" sqref="H1"/>
      <selection pane="bottomLeft" activeCell="A3" sqref="A3"/>
      <selection pane="bottomRight" activeCell="E34" sqref="E34"/>
    </sheetView>
  </sheetViews>
  <sheetFormatPr defaultColWidth="8.7109375" defaultRowHeight="12.75" x14ac:dyDescent="0.2"/>
  <cols>
    <col min="1" max="1" width="8.28515625" style="51" bestFit="1" customWidth="1"/>
    <col min="2" max="2" width="9.5703125" style="51" bestFit="1" customWidth="1"/>
    <col min="3" max="3" width="9.85546875" style="51" bestFit="1" customWidth="1"/>
    <col min="4" max="4" width="7.140625" style="51" bestFit="1" customWidth="1"/>
    <col min="5" max="5" width="30.28515625" style="51" bestFit="1" customWidth="1"/>
    <col min="6" max="6" width="4.42578125" style="51" bestFit="1" customWidth="1"/>
    <col min="7" max="7" width="22.5703125" style="51" bestFit="1" customWidth="1"/>
    <col min="8" max="9" width="7.42578125" style="51" bestFit="1" customWidth="1"/>
    <col min="10" max="11" width="9.140625" style="51" bestFit="1" customWidth="1"/>
    <col min="12" max="12" width="8.7109375" style="51" bestFit="1" customWidth="1"/>
    <col min="13" max="13" width="6.7109375" style="51" bestFit="1" customWidth="1"/>
    <col min="14" max="14" width="4.5703125" style="51" customWidth="1"/>
    <col min="15" max="16384" width="8.7109375" style="51"/>
  </cols>
  <sheetData>
    <row r="1" spans="1:13" s="76" customFormat="1" ht="12" x14ac:dyDescent="0.2">
      <c r="G1" s="93" t="s">
        <v>208</v>
      </c>
      <c r="H1" s="94" t="s">
        <v>209</v>
      </c>
      <c r="I1" s="94" t="s">
        <v>210</v>
      </c>
      <c r="J1" s="94" t="s">
        <v>211</v>
      </c>
      <c r="K1" s="94" t="s">
        <v>212</v>
      </c>
      <c r="L1" s="94" t="s">
        <v>213</v>
      </c>
      <c r="M1" s="95"/>
    </row>
    <row r="2" spans="1:13" s="76" customFormat="1" ht="36.75" x14ac:dyDescent="0.2">
      <c r="F2" s="93" t="s">
        <v>120</v>
      </c>
      <c r="H2" s="96" t="s">
        <v>214</v>
      </c>
      <c r="I2" s="96" t="s">
        <v>215</v>
      </c>
      <c r="J2" s="96" t="s">
        <v>216</v>
      </c>
      <c r="K2" s="96" t="s">
        <v>217</v>
      </c>
      <c r="L2" s="96" t="s">
        <v>218</v>
      </c>
      <c r="M2" s="97">
        <v>2024</v>
      </c>
    </row>
    <row r="3" spans="1:13" s="76" customFormat="1" ht="12" x14ac:dyDescent="0.2">
      <c r="A3" s="98" t="s">
        <v>219</v>
      </c>
      <c r="B3" s="98" t="s">
        <v>220</v>
      </c>
      <c r="C3" s="98" t="s">
        <v>221</v>
      </c>
      <c r="D3" s="98" t="s">
        <v>91</v>
      </c>
      <c r="E3" s="98" t="s">
        <v>92</v>
      </c>
      <c r="F3" s="98" t="s">
        <v>6</v>
      </c>
      <c r="G3" s="98" t="s">
        <v>7</v>
      </c>
      <c r="H3" s="80">
        <v>263.88</v>
      </c>
      <c r="I3" s="80">
        <v>487.5</v>
      </c>
      <c r="J3" s="80">
        <v>200</v>
      </c>
      <c r="K3" s="80"/>
      <c r="L3" s="80">
        <v>1363.46</v>
      </c>
      <c r="M3" s="81">
        <v>2314.84</v>
      </c>
    </row>
    <row r="4" spans="1:13" s="76" customFormat="1" ht="12" x14ac:dyDescent="0.2">
      <c r="A4" s="98" t="s">
        <v>222</v>
      </c>
      <c r="B4" s="98" t="s">
        <v>223</v>
      </c>
      <c r="C4" s="98" t="s">
        <v>224</v>
      </c>
      <c r="D4" s="98" t="s">
        <v>225</v>
      </c>
      <c r="E4" s="98" t="s">
        <v>226</v>
      </c>
      <c r="F4" s="98" t="s">
        <v>6</v>
      </c>
      <c r="G4" s="98" t="s">
        <v>7</v>
      </c>
      <c r="H4" s="82">
        <v>626.73</v>
      </c>
      <c r="I4" s="82">
        <v>614</v>
      </c>
      <c r="J4" s="82"/>
      <c r="K4" s="82">
        <v>866.05</v>
      </c>
      <c r="L4" s="82"/>
      <c r="M4" s="81">
        <v>2106.7800000000002</v>
      </c>
    </row>
    <row r="5" spans="1:13" s="76" customFormat="1" ht="12" x14ac:dyDescent="0.2">
      <c r="A5" s="98" t="s">
        <v>227</v>
      </c>
      <c r="B5" s="98" t="s">
        <v>228</v>
      </c>
      <c r="C5" s="98" t="s">
        <v>229</v>
      </c>
      <c r="D5" s="98" t="s">
        <v>230</v>
      </c>
      <c r="E5" s="98" t="s">
        <v>231</v>
      </c>
      <c r="F5" s="98" t="s">
        <v>6</v>
      </c>
      <c r="G5" s="98" t="s">
        <v>7</v>
      </c>
      <c r="H5" s="80">
        <v>600.54999999999995</v>
      </c>
      <c r="I5" s="80">
        <v>701.7</v>
      </c>
      <c r="J5" s="80"/>
      <c r="K5" s="80"/>
      <c r="L5" s="80">
        <v>722.9</v>
      </c>
      <c r="M5" s="81">
        <v>2025.15</v>
      </c>
    </row>
    <row r="6" spans="1:13" s="76" customFormat="1" ht="12" x14ac:dyDescent="0.2">
      <c r="A6" s="98" t="s">
        <v>232</v>
      </c>
      <c r="B6" s="98" t="s">
        <v>233</v>
      </c>
      <c r="C6" s="98" t="s">
        <v>234</v>
      </c>
      <c r="D6" s="98" t="s">
        <v>230</v>
      </c>
      <c r="E6" s="98" t="s">
        <v>231</v>
      </c>
      <c r="F6" s="98" t="s">
        <v>6</v>
      </c>
      <c r="G6" s="98" t="s">
        <v>7</v>
      </c>
      <c r="H6" s="82">
        <v>337.79</v>
      </c>
      <c r="I6" s="82">
        <v>709.52</v>
      </c>
      <c r="J6" s="82"/>
      <c r="K6" s="82"/>
      <c r="L6" s="82">
        <v>914</v>
      </c>
      <c r="M6" s="81">
        <v>1961.31</v>
      </c>
    </row>
    <row r="7" spans="1:13" s="76" customFormat="1" ht="12" x14ac:dyDescent="0.2">
      <c r="A7" s="98" t="s">
        <v>235</v>
      </c>
      <c r="B7" s="98" t="s">
        <v>236</v>
      </c>
      <c r="C7" s="98" t="s">
        <v>237</v>
      </c>
      <c r="D7" s="98" t="s">
        <v>225</v>
      </c>
      <c r="E7" s="98" t="s">
        <v>226</v>
      </c>
      <c r="F7" s="98" t="s">
        <v>6</v>
      </c>
      <c r="G7" s="98" t="s">
        <v>7</v>
      </c>
      <c r="H7" s="80">
        <v>285.37</v>
      </c>
      <c r="I7" s="80">
        <v>775.08</v>
      </c>
      <c r="J7" s="80"/>
      <c r="K7" s="80"/>
      <c r="L7" s="80">
        <v>855.7</v>
      </c>
      <c r="M7" s="81">
        <v>1916.15</v>
      </c>
    </row>
    <row r="8" spans="1:13" s="76" customFormat="1" ht="12" x14ac:dyDescent="0.2">
      <c r="A8" s="98" t="s">
        <v>238</v>
      </c>
      <c r="B8" s="98" t="s">
        <v>239</v>
      </c>
      <c r="C8" s="98" t="s">
        <v>240</v>
      </c>
      <c r="D8" s="98" t="s">
        <v>241</v>
      </c>
      <c r="E8" s="98" t="s">
        <v>242</v>
      </c>
      <c r="F8" s="98" t="s">
        <v>6</v>
      </c>
      <c r="G8" s="98" t="s">
        <v>7</v>
      </c>
      <c r="H8" s="82">
        <v>604.74</v>
      </c>
      <c r="I8" s="82">
        <v>581.35</v>
      </c>
      <c r="J8" s="82"/>
      <c r="K8" s="82"/>
      <c r="L8" s="82">
        <v>668.5</v>
      </c>
      <c r="M8" s="81">
        <v>1854.59</v>
      </c>
    </row>
    <row r="9" spans="1:13" s="76" customFormat="1" ht="12" x14ac:dyDescent="0.2">
      <c r="A9" s="98" t="s">
        <v>243</v>
      </c>
      <c r="B9" s="98" t="s">
        <v>244</v>
      </c>
      <c r="C9" s="98" t="s">
        <v>245</v>
      </c>
      <c r="D9" s="98" t="s">
        <v>91</v>
      </c>
      <c r="E9" s="98" t="s">
        <v>92</v>
      </c>
      <c r="F9" s="98" t="s">
        <v>6</v>
      </c>
      <c r="G9" s="98" t="s">
        <v>7</v>
      </c>
      <c r="H9" s="80"/>
      <c r="I9" s="80">
        <v>1146.8699999999999</v>
      </c>
      <c r="J9" s="80"/>
      <c r="K9" s="80"/>
      <c r="L9" s="80">
        <v>700</v>
      </c>
      <c r="M9" s="81">
        <v>1846.87</v>
      </c>
    </row>
    <row r="10" spans="1:13" s="76" customFormat="1" ht="12" x14ac:dyDescent="0.2">
      <c r="A10" s="98" t="s">
        <v>246</v>
      </c>
      <c r="B10" s="98" t="s">
        <v>247</v>
      </c>
      <c r="C10" s="98" t="s">
        <v>248</v>
      </c>
      <c r="D10" s="98" t="s">
        <v>225</v>
      </c>
      <c r="E10" s="98" t="s">
        <v>226</v>
      </c>
      <c r="F10" s="98" t="s">
        <v>6</v>
      </c>
      <c r="G10" s="98" t="s">
        <v>7</v>
      </c>
      <c r="H10" s="82">
        <v>305.38</v>
      </c>
      <c r="I10" s="82">
        <v>644.21</v>
      </c>
      <c r="J10" s="82"/>
      <c r="K10" s="82"/>
      <c r="L10" s="82">
        <v>882.1</v>
      </c>
      <c r="M10" s="81">
        <v>1831.69</v>
      </c>
    </row>
    <row r="11" spans="1:13" s="76" customFormat="1" ht="12" x14ac:dyDescent="0.2">
      <c r="A11" s="98" t="s">
        <v>249</v>
      </c>
      <c r="B11" s="98" t="s">
        <v>250</v>
      </c>
      <c r="C11" s="98" t="s">
        <v>251</v>
      </c>
      <c r="D11" s="98" t="s">
        <v>91</v>
      </c>
      <c r="E11" s="98" t="s">
        <v>92</v>
      </c>
      <c r="F11" s="98" t="s">
        <v>6</v>
      </c>
      <c r="G11" s="98" t="s">
        <v>7</v>
      </c>
      <c r="H11" s="80">
        <v>31.8</v>
      </c>
      <c r="I11" s="80">
        <v>828.57</v>
      </c>
      <c r="J11" s="80"/>
      <c r="K11" s="80"/>
      <c r="L11" s="80">
        <v>732.62</v>
      </c>
      <c r="M11" s="81">
        <v>1592.99</v>
      </c>
    </row>
    <row r="12" spans="1:13" s="76" customFormat="1" ht="12" x14ac:dyDescent="0.2">
      <c r="A12" s="98" t="s">
        <v>252</v>
      </c>
      <c r="B12" s="98" t="s">
        <v>253</v>
      </c>
      <c r="C12" s="98" t="s">
        <v>254</v>
      </c>
      <c r="D12" s="98" t="s">
        <v>255</v>
      </c>
      <c r="E12" s="98" t="s">
        <v>256</v>
      </c>
      <c r="F12" s="98" t="s">
        <v>6</v>
      </c>
      <c r="G12" s="98" t="s">
        <v>7</v>
      </c>
      <c r="H12" s="82">
        <v>698.09</v>
      </c>
      <c r="I12" s="82">
        <v>747.92</v>
      </c>
      <c r="J12" s="82"/>
      <c r="K12" s="82"/>
      <c r="L12" s="82"/>
      <c r="M12" s="81">
        <v>1446.01</v>
      </c>
    </row>
    <row r="13" spans="1:13" s="76" customFormat="1" ht="12" x14ac:dyDescent="0.2">
      <c r="A13" s="98" t="s">
        <v>257</v>
      </c>
      <c r="B13" s="98" t="s">
        <v>258</v>
      </c>
      <c r="C13" s="98" t="s">
        <v>259</v>
      </c>
      <c r="D13" s="98" t="s">
        <v>91</v>
      </c>
      <c r="E13" s="98" t="s">
        <v>92</v>
      </c>
      <c r="F13" s="98" t="s">
        <v>6</v>
      </c>
      <c r="G13" s="98" t="s">
        <v>7</v>
      </c>
      <c r="H13" s="80">
        <v>222.67</v>
      </c>
      <c r="I13" s="80">
        <v>495</v>
      </c>
      <c r="J13" s="80">
        <v>29.29</v>
      </c>
      <c r="K13" s="80"/>
      <c r="L13" s="80">
        <v>695</v>
      </c>
      <c r="M13" s="81">
        <v>1441.96</v>
      </c>
    </row>
    <row r="14" spans="1:13" s="76" customFormat="1" ht="12" x14ac:dyDescent="0.2">
      <c r="A14" s="98" t="s">
        <v>260</v>
      </c>
      <c r="B14" s="98" t="s">
        <v>261</v>
      </c>
      <c r="C14" s="98" t="s">
        <v>262</v>
      </c>
      <c r="D14" s="98" t="s">
        <v>255</v>
      </c>
      <c r="E14" s="98" t="s">
        <v>256</v>
      </c>
      <c r="F14" s="98" t="s">
        <v>6</v>
      </c>
      <c r="G14" s="98" t="s">
        <v>7</v>
      </c>
      <c r="H14" s="82">
        <v>148.84</v>
      </c>
      <c r="I14" s="82">
        <v>753.8</v>
      </c>
      <c r="J14" s="82"/>
      <c r="K14" s="82">
        <v>513.27</v>
      </c>
      <c r="L14" s="82"/>
      <c r="M14" s="81">
        <v>1415.91</v>
      </c>
    </row>
    <row r="15" spans="1:13" s="76" customFormat="1" ht="12" x14ac:dyDescent="0.2">
      <c r="A15" s="98" t="s">
        <v>263</v>
      </c>
      <c r="B15" s="98" t="s">
        <v>264</v>
      </c>
      <c r="C15" s="98" t="s">
        <v>265</v>
      </c>
      <c r="D15" s="98" t="s">
        <v>108</v>
      </c>
      <c r="E15" s="98" t="s">
        <v>109</v>
      </c>
      <c r="F15" s="98" t="s">
        <v>6</v>
      </c>
      <c r="G15" s="98" t="s">
        <v>7</v>
      </c>
      <c r="H15" s="80">
        <v>201.65</v>
      </c>
      <c r="I15" s="80">
        <v>540.59</v>
      </c>
      <c r="J15" s="80"/>
      <c r="K15" s="80"/>
      <c r="L15" s="80">
        <v>598.86</v>
      </c>
      <c r="M15" s="81">
        <v>1341.1</v>
      </c>
    </row>
    <row r="16" spans="1:13" s="76" customFormat="1" ht="12" x14ac:dyDescent="0.2">
      <c r="A16" s="98" t="s">
        <v>266</v>
      </c>
      <c r="B16" s="98" t="s">
        <v>261</v>
      </c>
      <c r="C16" s="98" t="s">
        <v>267</v>
      </c>
      <c r="D16" s="98" t="s">
        <v>268</v>
      </c>
      <c r="E16" s="98" t="s">
        <v>269</v>
      </c>
      <c r="F16" s="98" t="s">
        <v>6</v>
      </c>
      <c r="G16" s="98" t="s">
        <v>7</v>
      </c>
      <c r="H16" s="82">
        <v>295.12</v>
      </c>
      <c r="I16" s="82">
        <v>360</v>
      </c>
      <c r="J16" s="82"/>
      <c r="K16" s="82"/>
      <c r="L16" s="82">
        <v>475</v>
      </c>
      <c r="M16" s="81">
        <v>1130.1199999999999</v>
      </c>
    </row>
    <row r="17" spans="1:13" s="76" customFormat="1" ht="12" x14ac:dyDescent="0.2">
      <c r="A17" s="98" t="s">
        <v>270</v>
      </c>
      <c r="B17" s="98" t="s">
        <v>271</v>
      </c>
      <c r="C17" s="98" t="s">
        <v>272</v>
      </c>
      <c r="D17" s="98" t="s">
        <v>273</v>
      </c>
      <c r="E17" s="98" t="s">
        <v>274</v>
      </c>
      <c r="F17" s="98" t="s">
        <v>6</v>
      </c>
      <c r="G17" s="98" t="s">
        <v>7</v>
      </c>
      <c r="H17" s="80">
        <v>508.83</v>
      </c>
      <c r="I17" s="80">
        <v>239.05</v>
      </c>
      <c r="J17" s="80"/>
      <c r="K17" s="80"/>
      <c r="L17" s="80">
        <v>300</v>
      </c>
      <c r="M17" s="81">
        <v>1047.8800000000001</v>
      </c>
    </row>
    <row r="18" spans="1:13" s="76" customFormat="1" ht="12" x14ac:dyDescent="0.2">
      <c r="A18" s="98" t="s">
        <v>275</v>
      </c>
      <c r="B18" s="98" t="s">
        <v>276</v>
      </c>
      <c r="C18" s="98" t="s">
        <v>277</v>
      </c>
      <c r="D18" s="98" t="s">
        <v>230</v>
      </c>
      <c r="E18" s="98" t="s">
        <v>231</v>
      </c>
      <c r="F18" s="98" t="s">
        <v>6</v>
      </c>
      <c r="G18" s="98" t="s">
        <v>7</v>
      </c>
      <c r="H18" s="82"/>
      <c r="I18" s="82">
        <v>449.91</v>
      </c>
      <c r="J18" s="82"/>
      <c r="K18" s="82"/>
      <c r="L18" s="82">
        <v>581.04999999999995</v>
      </c>
      <c r="M18" s="81">
        <v>1030.96</v>
      </c>
    </row>
    <row r="19" spans="1:13" s="76" customFormat="1" ht="12" x14ac:dyDescent="0.2">
      <c r="A19" s="98" t="s">
        <v>278</v>
      </c>
      <c r="B19" s="98" t="s">
        <v>279</v>
      </c>
      <c r="C19" s="98" t="s">
        <v>280</v>
      </c>
      <c r="D19" s="98" t="s">
        <v>255</v>
      </c>
      <c r="E19" s="98" t="s">
        <v>256</v>
      </c>
      <c r="F19" s="98" t="s">
        <v>6</v>
      </c>
      <c r="G19" s="98" t="s">
        <v>7</v>
      </c>
      <c r="H19" s="80">
        <v>184.96</v>
      </c>
      <c r="I19" s="80">
        <v>306.8</v>
      </c>
      <c r="J19" s="80"/>
      <c r="K19" s="80"/>
      <c r="L19" s="80">
        <v>516.91</v>
      </c>
      <c r="M19" s="81">
        <v>1008.67</v>
      </c>
    </row>
    <row r="20" spans="1:13" s="76" customFormat="1" ht="12" x14ac:dyDescent="0.2">
      <c r="A20" s="98" t="s">
        <v>281</v>
      </c>
      <c r="B20" s="98" t="s">
        <v>282</v>
      </c>
      <c r="C20" s="98" t="s">
        <v>283</v>
      </c>
      <c r="D20" s="98" t="s">
        <v>241</v>
      </c>
      <c r="E20" s="98" t="s">
        <v>242</v>
      </c>
      <c r="F20" s="98" t="s">
        <v>6</v>
      </c>
      <c r="G20" s="98" t="s">
        <v>7</v>
      </c>
      <c r="H20" s="82">
        <v>204.8</v>
      </c>
      <c r="I20" s="82">
        <v>374.95</v>
      </c>
      <c r="J20" s="82"/>
      <c r="K20" s="82"/>
      <c r="L20" s="82">
        <v>402.38</v>
      </c>
      <c r="M20" s="81">
        <v>982.13</v>
      </c>
    </row>
    <row r="21" spans="1:13" s="76" customFormat="1" ht="12" x14ac:dyDescent="0.2">
      <c r="A21" s="98" t="s">
        <v>284</v>
      </c>
      <c r="B21" s="98" t="s">
        <v>285</v>
      </c>
      <c r="C21" s="98" t="s">
        <v>286</v>
      </c>
      <c r="D21" s="98" t="s">
        <v>287</v>
      </c>
      <c r="E21" s="98" t="s">
        <v>288</v>
      </c>
      <c r="F21" s="98" t="s">
        <v>6</v>
      </c>
      <c r="G21" s="98" t="s">
        <v>7</v>
      </c>
      <c r="H21" s="80">
        <v>21</v>
      </c>
      <c r="I21" s="80">
        <v>370</v>
      </c>
      <c r="J21" s="80">
        <v>22</v>
      </c>
      <c r="K21" s="80"/>
      <c r="L21" s="80">
        <v>425</v>
      </c>
      <c r="M21" s="81">
        <v>838</v>
      </c>
    </row>
    <row r="22" spans="1:13" s="76" customFormat="1" ht="12" x14ac:dyDescent="0.2">
      <c r="A22" s="98" t="s">
        <v>289</v>
      </c>
      <c r="B22" s="98" t="s">
        <v>290</v>
      </c>
      <c r="C22" s="98" t="s">
        <v>291</v>
      </c>
      <c r="D22" s="98" t="s">
        <v>292</v>
      </c>
      <c r="E22" s="98" t="s">
        <v>293</v>
      </c>
      <c r="F22" s="98" t="s">
        <v>6</v>
      </c>
      <c r="G22" s="98" t="s">
        <v>7</v>
      </c>
      <c r="H22" s="82">
        <v>191.4</v>
      </c>
      <c r="I22" s="82">
        <v>295.85000000000002</v>
      </c>
      <c r="J22" s="82"/>
      <c r="K22" s="82">
        <v>196.7</v>
      </c>
      <c r="L22" s="82"/>
      <c r="M22" s="81">
        <v>683.95</v>
      </c>
    </row>
    <row r="23" spans="1:13" s="76" customFormat="1" ht="12" x14ac:dyDescent="0.2">
      <c r="A23" s="98" t="s">
        <v>294</v>
      </c>
      <c r="B23" s="98" t="s">
        <v>295</v>
      </c>
      <c r="C23" s="98" t="s">
        <v>296</v>
      </c>
      <c r="D23" s="98" t="s">
        <v>297</v>
      </c>
      <c r="E23" s="98" t="s">
        <v>298</v>
      </c>
      <c r="F23" s="98" t="s">
        <v>6</v>
      </c>
      <c r="G23" s="98" t="s">
        <v>7</v>
      </c>
      <c r="H23" s="80">
        <v>362.86</v>
      </c>
      <c r="I23" s="80">
        <v>129.29</v>
      </c>
      <c r="J23" s="80"/>
      <c r="K23" s="80"/>
      <c r="L23" s="80">
        <v>185.8</v>
      </c>
      <c r="M23" s="81">
        <v>677.95</v>
      </c>
    </row>
    <row r="24" spans="1:13" s="76" customFormat="1" ht="12" x14ac:dyDescent="0.2">
      <c r="A24" s="98" t="s">
        <v>299</v>
      </c>
      <c r="B24" s="98" t="s">
        <v>300</v>
      </c>
      <c r="C24" s="98" t="s">
        <v>301</v>
      </c>
      <c r="D24" s="98" t="s">
        <v>241</v>
      </c>
      <c r="E24" s="98" t="s">
        <v>242</v>
      </c>
      <c r="F24" s="98" t="s">
        <v>6</v>
      </c>
      <c r="G24" s="98" t="s">
        <v>7</v>
      </c>
      <c r="H24" s="82"/>
      <c r="I24" s="82"/>
      <c r="J24" s="82"/>
      <c r="K24" s="82">
        <v>585</v>
      </c>
      <c r="L24" s="82"/>
      <c r="M24" s="81">
        <v>585</v>
      </c>
    </row>
    <row r="25" spans="1:13" s="76" customFormat="1" ht="12" x14ac:dyDescent="0.2">
      <c r="A25" s="98" t="s">
        <v>302</v>
      </c>
      <c r="B25" s="98" t="s">
        <v>303</v>
      </c>
      <c r="C25" s="98" t="s">
        <v>304</v>
      </c>
      <c r="D25" s="98" t="s">
        <v>91</v>
      </c>
      <c r="E25" s="98" t="s">
        <v>92</v>
      </c>
      <c r="F25" s="98" t="s">
        <v>6</v>
      </c>
      <c r="G25" s="98" t="s">
        <v>7</v>
      </c>
      <c r="H25" s="80"/>
      <c r="I25" s="80">
        <v>417.11</v>
      </c>
      <c r="J25" s="80">
        <v>19.670000000000002</v>
      </c>
      <c r="K25" s="80"/>
      <c r="L25" s="80"/>
      <c r="M25" s="81">
        <v>436.78</v>
      </c>
    </row>
    <row r="26" spans="1:13" s="76" customFormat="1" ht="12" x14ac:dyDescent="0.2">
      <c r="A26" s="98" t="s">
        <v>305</v>
      </c>
      <c r="B26" s="98" t="s">
        <v>306</v>
      </c>
      <c r="C26" s="98" t="s">
        <v>307</v>
      </c>
      <c r="D26" s="98" t="s">
        <v>308</v>
      </c>
      <c r="E26" s="98" t="s">
        <v>309</v>
      </c>
      <c r="F26" s="98" t="s">
        <v>6</v>
      </c>
      <c r="G26" s="98" t="s">
        <v>7</v>
      </c>
      <c r="H26" s="82"/>
      <c r="I26" s="82"/>
      <c r="J26" s="82"/>
      <c r="K26" s="82">
        <v>357</v>
      </c>
      <c r="L26" s="82"/>
      <c r="M26" s="81">
        <v>357</v>
      </c>
    </row>
    <row r="27" spans="1:13" s="76" customFormat="1" ht="12" x14ac:dyDescent="0.2">
      <c r="A27" s="98" t="s">
        <v>310</v>
      </c>
      <c r="B27" s="98" t="s">
        <v>311</v>
      </c>
      <c r="C27" s="98" t="s">
        <v>312</v>
      </c>
      <c r="D27" s="98" t="s">
        <v>91</v>
      </c>
      <c r="E27" s="98" t="s">
        <v>92</v>
      </c>
      <c r="F27" s="98" t="s">
        <v>6</v>
      </c>
      <c r="G27" s="98" t="s">
        <v>7</v>
      </c>
      <c r="H27" s="80">
        <v>108.85</v>
      </c>
      <c r="I27" s="80">
        <v>131.83000000000001</v>
      </c>
      <c r="J27" s="80"/>
      <c r="K27" s="80"/>
      <c r="L27" s="80"/>
      <c r="M27" s="81">
        <v>240.68</v>
      </c>
    </row>
    <row r="28" spans="1:13" s="76" customFormat="1" ht="12" x14ac:dyDescent="0.2">
      <c r="A28" s="98" t="s">
        <v>313</v>
      </c>
      <c r="B28" s="98" t="s">
        <v>314</v>
      </c>
      <c r="C28" s="98" t="s">
        <v>315</v>
      </c>
      <c r="D28" s="98" t="s">
        <v>91</v>
      </c>
      <c r="E28" s="98" t="s">
        <v>92</v>
      </c>
      <c r="F28" s="98" t="s">
        <v>6</v>
      </c>
      <c r="G28" s="98" t="s">
        <v>7</v>
      </c>
      <c r="H28" s="82">
        <v>16</v>
      </c>
      <c r="I28" s="82"/>
      <c r="J28" s="82">
        <v>108.03</v>
      </c>
      <c r="K28" s="82"/>
      <c r="L28" s="82"/>
      <c r="M28" s="81">
        <v>124.03</v>
      </c>
    </row>
    <row r="29" spans="1:13" s="76" customFormat="1" ht="12" x14ac:dyDescent="0.2">
      <c r="A29" s="98" t="s">
        <v>316</v>
      </c>
      <c r="B29" s="98" t="s">
        <v>317</v>
      </c>
      <c r="C29" s="98" t="s">
        <v>318</v>
      </c>
      <c r="D29" s="98" t="s">
        <v>106</v>
      </c>
      <c r="E29" s="98" t="s">
        <v>107</v>
      </c>
      <c r="F29" s="98" t="s">
        <v>6</v>
      </c>
      <c r="G29" s="98" t="s">
        <v>7</v>
      </c>
      <c r="H29" s="80">
        <v>16.82</v>
      </c>
      <c r="I29" s="80"/>
      <c r="J29" s="80">
        <v>76.540000000000006</v>
      </c>
      <c r="K29" s="80"/>
      <c r="L29" s="80"/>
      <c r="M29" s="81">
        <v>93.36</v>
      </c>
    </row>
    <row r="30" spans="1:13" s="76" customFormat="1" ht="12" x14ac:dyDescent="0.2">
      <c r="A30" s="98" t="s">
        <v>319</v>
      </c>
      <c r="B30" s="98" t="s">
        <v>320</v>
      </c>
      <c r="C30" s="98" t="s">
        <v>321</v>
      </c>
      <c r="D30" s="98" t="s">
        <v>255</v>
      </c>
      <c r="E30" s="98" t="s">
        <v>256</v>
      </c>
      <c r="F30" s="98" t="s">
        <v>6</v>
      </c>
      <c r="G30" s="98" t="s">
        <v>7</v>
      </c>
      <c r="H30" s="82"/>
      <c r="I30" s="82"/>
      <c r="J30" s="82">
        <v>83.58</v>
      </c>
      <c r="K30" s="82"/>
      <c r="L30" s="82"/>
      <c r="M30" s="81">
        <v>83.58</v>
      </c>
    </row>
    <row r="31" spans="1:13" s="76" customFormat="1" thickBot="1" x14ac:dyDescent="0.25">
      <c r="A31" s="98" t="s">
        <v>322</v>
      </c>
      <c r="B31" s="98" t="s">
        <v>323</v>
      </c>
      <c r="C31" s="98" t="s">
        <v>324</v>
      </c>
      <c r="D31" s="98" t="s">
        <v>114</v>
      </c>
      <c r="E31" s="98" t="s">
        <v>115</v>
      </c>
      <c r="F31" s="98" t="s">
        <v>6</v>
      </c>
      <c r="G31" s="98" t="s">
        <v>7</v>
      </c>
      <c r="H31" s="80">
        <v>4.0199999999999996</v>
      </c>
      <c r="I31" s="101"/>
      <c r="J31" s="101"/>
      <c r="K31" s="101"/>
      <c r="L31" s="101"/>
      <c r="M31" s="81">
        <v>4.0199999999999996</v>
      </c>
    </row>
    <row r="32" spans="1:13" s="76" customFormat="1" ht="12" x14ac:dyDescent="0.2">
      <c r="A32" s="98" t="s">
        <v>325</v>
      </c>
      <c r="B32" s="99"/>
      <c r="C32" s="99"/>
      <c r="D32" s="99"/>
      <c r="E32" s="99"/>
      <c r="F32" s="99"/>
      <c r="G32" s="99"/>
      <c r="H32" s="102">
        <v>6242.15</v>
      </c>
      <c r="I32" s="104">
        <v>12100.9</v>
      </c>
      <c r="J32" s="105">
        <v>539.11</v>
      </c>
      <c r="K32" s="106">
        <v>2518.02</v>
      </c>
      <c r="L32" s="102">
        <v>11019.28</v>
      </c>
      <c r="M32" s="100">
        <v>32419.46</v>
      </c>
    </row>
    <row r="33" spans="8:12" s="76" customFormat="1" thickBot="1" x14ac:dyDescent="0.25">
      <c r="H33" s="103">
        <f>H32</f>
        <v>6242.15</v>
      </c>
      <c r="I33" s="107"/>
      <c r="J33" s="108">
        <f>J32+I32+K32</f>
        <v>15158.03</v>
      </c>
      <c r="K33" s="109"/>
      <c r="L33" s="103">
        <f>L32+K32</f>
        <v>13537.300000000001</v>
      </c>
    </row>
  </sheetData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4"/>
  <sheetViews>
    <sheetView topLeftCell="A35" workbookViewId="0">
      <selection activeCell="G60" sqref="G60"/>
    </sheetView>
  </sheetViews>
  <sheetFormatPr defaultRowHeight="12.75" x14ac:dyDescent="0.2"/>
  <cols>
    <col min="1" max="1" width="2" customWidth="1"/>
    <col min="2" max="2" width="5.5703125" bestFit="1" customWidth="1"/>
    <col min="3" max="3" width="22.5703125" bestFit="1" customWidth="1"/>
    <col min="4" max="4" width="6.28515625" bestFit="1" customWidth="1"/>
    <col min="5" max="5" width="31.5703125" bestFit="1" customWidth="1"/>
    <col min="6" max="6" width="7" bestFit="1" customWidth="1"/>
    <col min="7" max="7" width="14.42578125" customWidth="1"/>
    <col min="8" max="8" width="11.85546875" customWidth="1"/>
    <col min="9" max="9" width="8.140625" bestFit="1" customWidth="1"/>
    <col min="10" max="10" width="9" bestFit="1" customWidth="1"/>
    <col min="11" max="11" width="7.140625" bestFit="1" customWidth="1"/>
    <col min="12" max="12" width="5.85546875" bestFit="1" customWidth="1"/>
    <col min="13" max="14" width="6.7109375" bestFit="1" customWidth="1"/>
    <col min="15" max="15" width="4.5703125" customWidth="1"/>
  </cols>
  <sheetData>
    <row r="1" spans="2:14" s="48" customFormat="1" ht="12" x14ac:dyDescent="0.2"/>
    <row r="2" spans="2:14" s="48" customFormat="1" ht="12" x14ac:dyDescent="0.2">
      <c r="B2" s="136" t="s">
        <v>0</v>
      </c>
      <c r="C2" s="136"/>
      <c r="D2" s="136"/>
      <c r="E2" s="136"/>
      <c r="F2" s="136"/>
      <c r="G2" s="136"/>
    </row>
    <row r="3" spans="2:14" s="48" customFormat="1" ht="12" x14ac:dyDescent="0.2">
      <c r="B3" s="137" t="s">
        <v>16</v>
      </c>
      <c r="C3" s="137"/>
      <c r="D3" s="137" t="s">
        <v>17</v>
      </c>
      <c r="E3" s="137"/>
      <c r="F3" s="137"/>
      <c r="G3" s="137"/>
    </row>
    <row r="4" spans="2:14" s="48" customFormat="1" ht="12" x14ac:dyDescent="0.2">
      <c r="B4" s="137" t="s">
        <v>18</v>
      </c>
      <c r="C4" s="137"/>
      <c r="D4" s="137" t="s">
        <v>19</v>
      </c>
      <c r="E4" s="137"/>
      <c r="F4" s="137"/>
      <c r="G4" s="137"/>
    </row>
    <row r="5" spans="2:14" s="48" customFormat="1" ht="12" x14ac:dyDescent="0.2">
      <c r="B5" s="137" t="s">
        <v>20</v>
      </c>
      <c r="C5" s="137"/>
      <c r="D5" s="137" t="s">
        <v>21</v>
      </c>
      <c r="E5" s="137"/>
      <c r="F5" s="137"/>
      <c r="G5" s="137"/>
    </row>
    <row r="6" spans="2:14" s="48" customFormat="1" ht="12" x14ac:dyDescent="0.2">
      <c r="B6" s="137" t="s">
        <v>22</v>
      </c>
      <c r="C6" s="137"/>
      <c r="D6" s="137" t="s">
        <v>23</v>
      </c>
      <c r="E6" s="137"/>
      <c r="F6" s="137"/>
      <c r="G6" s="137"/>
    </row>
    <row r="7" spans="2:14" s="48" customFormat="1" ht="12" x14ac:dyDescent="0.2"/>
    <row r="8" spans="2:14" s="48" customFormat="1" ht="12" x14ac:dyDescent="0.2">
      <c r="C8" s="92"/>
      <c r="D8" s="92"/>
      <c r="E8" s="92"/>
      <c r="F8" s="92"/>
      <c r="G8" s="140"/>
      <c r="H8" s="140"/>
      <c r="I8" s="92"/>
      <c r="J8" s="92"/>
      <c r="K8" s="92"/>
      <c r="L8" s="91">
        <v>2024</v>
      </c>
      <c r="M8" s="91">
        <v>2023</v>
      </c>
      <c r="N8" s="90"/>
    </row>
    <row r="9" spans="2:14" s="48" customFormat="1" ht="12" x14ac:dyDescent="0.2">
      <c r="B9" s="50" t="s">
        <v>6</v>
      </c>
      <c r="C9" s="50" t="s">
        <v>7</v>
      </c>
      <c r="D9" s="50" t="s">
        <v>89</v>
      </c>
      <c r="E9" s="50" t="s">
        <v>90</v>
      </c>
      <c r="F9" s="50" t="s">
        <v>205</v>
      </c>
      <c r="G9" s="138" t="s">
        <v>204</v>
      </c>
      <c r="H9" s="138"/>
      <c r="I9" s="50" t="s">
        <v>203</v>
      </c>
      <c r="J9" s="88">
        <v>45621</v>
      </c>
      <c r="K9" s="49" t="s">
        <v>88</v>
      </c>
      <c r="L9" s="89">
        <v>593.70000000000005</v>
      </c>
      <c r="M9" s="89"/>
      <c r="N9" s="84">
        <v>593.70000000000005</v>
      </c>
    </row>
    <row r="10" spans="2:14" s="48" customFormat="1" ht="12" x14ac:dyDescent="0.2">
      <c r="B10" s="50" t="s">
        <v>6</v>
      </c>
      <c r="C10" s="50" t="s">
        <v>7</v>
      </c>
      <c r="D10" s="50" t="s">
        <v>89</v>
      </c>
      <c r="E10" s="50" t="s">
        <v>90</v>
      </c>
      <c r="F10" s="50" t="s">
        <v>205</v>
      </c>
      <c r="G10" s="138" t="s">
        <v>204</v>
      </c>
      <c r="H10" s="138"/>
      <c r="I10" s="50" t="s">
        <v>202</v>
      </c>
      <c r="J10" s="88">
        <v>45532</v>
      </c>
      <c r="K10" s="49" t="s">
        <v>88</v>
      </c>
      <c r="L10" s="87">
        <v>39.15</v>
      </c>
      <c r="M10" s="87"/>
      <c r="N10" s="84">
        <v>39.15</v>
      </c>
    </row>
    <row r="11" spans="2:14" s="48" customFormat="1" ht="12" x14ac:dyDescent="0.2">
      <c r="B11" s="50" t="s">
        <v>6</v>
      </c>
      <c r="C11" s="50" t="s">
        <v>7</v>
      </c>
      <c r="D11" s="50" t="s">
        <v>89</v>
      </c>
      <c r="E11" s="50" t="s">
        <v>90</v>
      </c>
      <c r="F11" s="50" t="s">
        <v>205</v>
      </c>
      <c r="G11" s="138" t="s">
        <v>204</v>
      </c>
      <c r="H11" s="138"/>
      <c r="I11" s="50" t="s">
        <v>201</v>
      </c>
      <c r="J11" s="88">
        <v>45441</v>
      </c>
      <c r="K11" s="49" t="s">
        <v>88</v>
      </c>
      <c r="L11" s="89">
        <v>543.97</v>
      </c>
      <c r="M11" s="89"/>
      <c r="N11" s="84">
        <v>543.97</v>
      </c>
    </row>
    <row r="12" spans="2:14" s="48" customFormat="1" ht="12" x14ac:dyDescent="0.2">
      <c r="B12" s="50" t="s">
        <v>6</v>
      </c>
      <c r="C12" s="50" t="s">
        <v>7</v>
      </c>
      <c r="D12" s="50" t="s">
        <v>89</v>
      </c>
      <c r="E12" s="50" t="s">
        <v>90</v>
      </c>
      <c r="F12" s="50" t="s">
        <v>205</v>
      </c>
      <c r="G12" s="138" t="s">
        <v>204</v>
      </c>
      <c r="H12" s="138"/>
      <c r="I12" s="50" t="s">
        <v>200</v>
      </c>
      <c r="J12" s="88">
        <v>45433</v>
      </c>
      <c r="K12" s="49" t="s">
        <v>88</v>
      </c>
      <c r="L12" s="87">
        <v>518.77</v>
      </c>
      <c r="M12" s="87"/>
      <c r="N12" s="84">
        <v>518.77</v>
      </c>
    </row>
    <row r="13" spans="2:14" s="48" customFormat="1" ht="12" x14ac:dyDescent="0.2">
      <c r="B13" s="50" t="s">
        <v>6</v>
      </c>
      <c r="C13" s="50" t="s">
        <v>7</v>
      </c>
      <c r="D13" s="50" t="s">
        <v>89</v>
      </c>
      <c r="E13" s="50" t="s">
        <v>90</v>
      </c>
      <c r="F13" s="50" t="s">
        <v>205</v>
      </c>
      <c r="G13" s="138" t="s">
        <v>204</v>
      </c>
      <c r="H13" s="138"/>
      <c r="I13" s="50" t="s">
        <v>199</v>
      </c>
      <c r="J13" s="88">
        <v>45425</v>
      </c>
      <c r="K13" s="49" t="s">
        <v>88</v>
      </c>
      <c r="L13" s="89">
        <v>593.15</v>
      </c>
      <c r="M13" s="89"/>
      <c r="N13" s="84">
        <v>593.15</v>
      </c>
    </row>
    <row r="14" spans="2:14" s="48" customFormat="1" ht="12" x14ac:dyDescent="0.2">
      <c r="B14" s="50" t="s">
        <v>6</v>
      </c>
      <c r="C14" s="50" t="s">
        <v>7</v>
      </c>
      <c r="D14" s="50" t="s">
        <v>89</v>
      </c>
      <c r="E14" s="50" t="s">
        <v>90</v>
      </c>
      <c r="F14" s="50" t="s">
        <v>205</v>
      </c>
      <c r="G14" s="138" t="s">
        <v>204</v>
      </c>
      <c r="H14" s="138"/>
      <c r="I14" s="50" t="s">
        <v>198</v>
      </c>
      <c r="J14" s="88">
        <v>45425</v>
      </c>
      <c r="K14" s="49" t="s">
        <v>88</v>
      </c>
      <c r="L14" s="87">
        <v>715.05</v>
      </c>
      <c r="M14" s="87"/>
      <c r="N14" s="84">
        <v>715.05</v>
      </c>
    </row>
    <row r="15" spans="2:14" s="48" customFormat="1" ht="12" x14ac:dyDescent="0.2">
      <c r="B15" s="50" t="s">
        <v>6</v>
      </c>
      <c r="C15" s="50" t="s">
        <v>7</v>
      </c>
      <c r="D15" s="50" t="s">
        <v>89</v>
      </c>
      <c r="E15" s="50" t="s">
        <v>90</v>
      </c>
      <c r="F15" s="50" t="s">
        <v>205</v>
      </c>
      <c r="G15" s="138" t="s">
        <v>204</v>
      </c>
      <c r="H15" s="138"/>
      <c r="I15" s="50" t="s">
        <v>197</v>
      </c>
      <c r="J15" s="88">
        <v>45412</v>
      </c>
      <c r="K15" s="49" t="s">
        <v>88</v>
      </c>
      <c r="L15" s="89">
        <v>699.79</v>
      </c>
      <c r="M15" s="89"/>
      <c r="N15" s="84">
        <v>699.79</v>
      </c>
    </row>
    <row r="16" spans="2:14" s="48" customFormat="1" ht="12" x14ac:dyDescent="0.2">
      <c r="B16" s="50" t="s">
        <v>6</v>
      </c>
      <c r="C16" s="50" t="s">
        <v>7</v>
      </c>
      <c r="D16" s="50" t="s">
        <v>89</v>
      </c>
      <c r="E16" s="50" t="s">
        <v>90</v>
      </c>
      <c r="F16" s="50" t="s">
        <v>205</v>
      </c>
      <c r="G16" s="138" t="s">
        <v>204</v>
      </c>
      <c r="H16" s="138"/>
      <c r="I16" s="50" t="s">
        <v>196</v>
      </c>
      <c r="J16" s="88">
        <v>45412</v>
      </c>
      <c r="K16" s="49" t="s">
        <v>88</v>
      </c>
      <c r="L16" s="87">
        <v>907.65</v>
      </c>
      <c r="M16" s="87"/>
      <c r="N16" s="84">
        <v>907.65</v>
      </c>
    </row>
    <row r="17" spans="2:14" s="48" customFormat="1" ht="12" x14ac:dyDescent="0.2">
      <c r="B17" s="50" t="s">
        <v>6</v>
      </c>
      <c r="C17" s="50" t="s">
        <v>7</v>
      </c>
      <c r="D17" s="50" t="s">
        <v>89</v>
      </c>
      <c r="E17" s="50" t="s">
        <v>90</v>
      </c>
      <c r="F17" s="50" t="s">
        <v>205</v>
      </c>
      <c r="G17" s="138" t="s">
        <v>204</v>
      </c>
      <c r="H17" s="138"/>
      <c r="I17" s="50" t="s">
        <v>195</v>
      </c>
      <c r="J17" s="88">
        <v>45412</v>
      </c>
      <c r="K17" s="49" t="s">
        <v>88</v>
      </c>
      <c r="L17" s="89">
        <v>1301.99</v>
      </c>
      <c r="M17" s="89"/>
      <c r="N17" s="84">
        <v>1301.99</v>
      </c>
    </row>
    <row r="18" spans="2:14" s="48" customFormat="1" ht="12" x14ac:dyDescent="0.2">
      <c r="B18" s="50" t="s">
        <v>6</v>
      </c>
      <c r="C18" s="50" t="s">
        <v>7</v>
      </c>
      <c r="D18" s="50" t="s">
        <v>89</v>
      </c>
      <c r="E18" s="50" t="s">
        <v>90</v>
      </c>
      <c r="F18" s="50" t="s">
        <v>205</v>
      </c>
      <c r="G18" s="138" t="s">
        <v>204</v>
      </c>
      <c r="H18" s="138"/>
      <c r="I18" s="50" t="s">
        <v>194</v>
      </c>
      <c r="J18" s="88">
        <v>45412</v>
      </c>
      <c r="K18" s="49" t="s">
        <v>88</v>
      </c>
      <c r="L18" s="87">
        <v>829.55</v>
      </c>
      <c r="M18" s="87"/>
      <c r="N18" s="84">
        <v>829.55</v>
      </c>
    </row>
    <row r="19" spans="2:14" s="48" customFormat="1" ht="12" x14ac:dyDescent="0.2">
      <c r="B19" s="50" t="s">
        <v>6</v>
      </c>
      <c r="C19" s="50" t="s">
        <v>7</v>
      </c>
      <c r="D19" s="50" t="s">
        <v>89</v>
      </c>
      <c r="E19" s="50" t="s">
        <v>90</v>
      </c>
      <c r="F19" s="50" t="s">
        <v>205</v>
      </c>
      <c r="G19" s="138" t="s">
        <v>204</v>
      </c>
      <c r="H19" s="138"/>
      <c r="I19" s="50" t="s">
        <v>193</v>
      </c>
      <c r="J19" s="88">
        <v>45412</v>
      </c>
      <c r="K19" s="49" t="s">
        <v>88</v>
      </c>
      <c r="L19" s="89">
        <v>733.65</v>
      </c>
      <c r="M19" s="89"/>
      <c r="N19" s="84">
        <v>733.65</v>
      </c>
    </row>
    <row r="20" spans="2:14" s="48" customFormat="1" ht="12" x14ac:dyDescent="0.2">
      <c r="B20" s="50" t="s">
        <v>6</v>
      </c>
      <c r="C20" s="50" t="s">
        <v>7</v>
      </c>
      <c r="D20" s="50" t="s">
        <v>89</v>
      </c>
      <c r="E20" s="50" t="s">
        <v>90</v>
      </c>
      <c r="F20" s="50" t="s">
        <v>205</v>
      </c>
      <c r="G20" s="138" t="s">
        <v>204</v>
      </c>
      <c r="H20" s="138"/>
      <c r="I20" s="50" t="s">
        <v>192</v>
      </c>
      <c r="J20" s="88">
        <v>45412</v>
      </c>
      <c r="K20" s="49" t="s">
        <v>88</v>
      </c>
      <c r="L20" s="87">
        <v>631.29</v>
      </c>
      <c r="M20" s="87"/>
      <c r="N20" s="84">
        <v>631.29</v>
      </c>
    </row>
    <row r="21" spans="2:14" s="48" customFormat="1" ht="12" x14ac:dyDescent="0.2">
      <c r="B21" s="50" t="s">
        <v>6</v>
      </c>
      <c r="C21" s="50" t="s">
        <v>7</v>
      </c>
      <c r="D21" s="50" t="s">
        <v>89</v>
      </c>
      <c r="E21" s="50" t="s">
        <v>90</v>
      </c>
      <c r="F21" s="50" t="s">
        <v>205</v>
      </c>
      <c r="G21" s="138" t="s">
        <v>204</v>
      </c>
      <c r="H21" s="138"/>
      <c r="I21" s="50" t="s">
        <v>191</v>
      </c>
      <c r="J21" s="88">
        <v>45390</v>
      </c>
      <c r="K21" s="49" t="s">
        <v>88</v>
      </c>
      <c r="L21" s="89">
        <v>761</v>
      </c>
      <c r="M21" s="89"/>
      <c r="N21" s="84">
        <v>761</v>
      </c>
    </row>
    <row r="22" spans="2:14" s="48" customFormat="1" ht="12" x14ac:dyDescent="0.2">
      <c r="B22" s="50" t="s">
        <v>6</v>
      </c>
      <c r="C22" s="50" t="s">
        <v>7</v>
      </c>
      <c r="D22" s="50" t="s">
        <v>89</v>
      </c>
      <c r="E22" s="50" t="s">
        <v>90</v>
      </c>
      <c r="F22" s="50" t="s">
        <v>205</v>
      </c>
      <c r="G22" s="138" t="s">
        <v>204</v>
      </c>
      <c r="H22" s="138"/>
      <c r="I22" s="50" t="s">
        <v>190</v>
      </c>
      <c r="J22" s="88">
        <v>45343</v>
      </c>
      <c r="K22" s="49" t="s">
        <v>88</v>
      </c>
      <c r="L22" s="87"/>
      <c r="M22" s="87">
        <v>583.65</v>
      </c>
      <c r="N22" s="84">
        <v>583.65</v>
      </c>
    </row>
    <row r="23" spans="2:14" s="48" customFormat="1" ht="12" x14ac:dyDescent="0.2">
      <c r="B23" s="50" t="s">
        <v>6</v>
      </c>
      <c r="C23" s="50" t="s">
        <v>7</v>
      </c>
      <c r="D23" s="50" t="s">
        <v>89</v>
      </c>
      <c r="E23" s="50" t="s">
        <v>90</v>
      </c>
      <c r="F23" s="50" t="s">
        <v>205</v>
      </c>
      <c r="G23" s="138" t="s">
        <v>204</v>
      </c>
      <c r="H23" s="138"/>
      <c r="I23" s="50" t="s">
        <v>189</v>
      </c>
      <c r="J23" s="88">
        <v>45336</v>
      </c>
      <c r="K23" s="49" t="s">
        <v>88</v>
      </c>
      <c r="L23" s="89"/>
      <c r="M23" s="89">
        <v>463.45</v>
      </c>
      <c r="N23" s="84">
        <v>463.45</v>
      </c>
    </row>
    <row r="24" spans="2:14" s="48" customFormat="1" ht="12" x14ac:dyDescent="0.2">
      <c r="B24" s="50" t="s">
        <v>6</v>
      </c>
      <c r="C24" s="50" t="s">
        <v>7</v>
      </c>
      <c r="D24" s="50" t="s">
        <v>89</v>
      </c>
      <c r="E24" s="50" t="s">
        <v>90</v>
      </c>
      <c r="F24" s="50" t="s">
        <v>205</v>
      </c>
      <c r="G24" s="138" t="s">
        <v>204</v>
      </c>
      <c r="H24" s="138"/>
      <c r="I24" s="50" t="s">
        <v>188</v>
      </c>
      <c r="J24" s="88">
        <v>45335</v>
      </c>
      <c r="K24" s="49" t="s">
        <v>88</v>
      </c>
      <c r="L24" s="87"/>
      <c r="M24" s="87">
        <v>764.27</v>
      </c>
      <c r="N24" s="84">
        <v>764.27</v>
      </c>
    </row>
    <row r="25" spans="2:14" s="48" customFormat="1" ht="12" x14ac:dyDescent="0.2">
      <c r="B25" s="50" t="s">
        <v>6</v>
      </c>
      <c r="C25" s="50" t="s">
        <v>7</v>
      </c>
      <c r="D25" s="50" t="s">
        <v>89</v>
      </c>
      <c r="E25" s="50" t="s">
        <v>90</v>
      </c>
      <c r="F25" s="50" t="s">
        <v>205</v>
      </c>
      <c r="G25" s="138" t="s">
        <v>204</v>
      </c>
      <c r="H25" s="138"/>
      <c r="I25" s="50" t="s">
        <v>187</v>
      </c>
      <c r="J25" s="88">
        <v>45334</v>
      </c>
      <c r="K25" s="49" t="s">
        <v>88</v>
      </c>
      <c r="L25" s="89"/>
      <c r="M25" s="89">
        <v>710.27</v>
      </c>
      <c r="N25" s="84">
        <v>710.27</v>
      </c>
    </row>
    <row r="26" spans="2:14" s="48" customFormat="1" ht="12" x14ac:dyDescent="0.2">
      <c r="B26" s="50" t="s">
        <v>6</v>
      </c>
      <c r="C26" s="50" t="s">
        <v>7</v>
      </c>
      <c r="D26" s="50" t="s">
        <v>89</v>
      </c>
      <c r="E26" s="50" t="s">
        <v>90</v>
      </c>
      <c r="F26" s="50" t="s">
        <v>205</v>
      </c>
      <c r="G26" s="138" t="s">
        <v>204</v>
      </c>
      <c r="H26" s="138"/>
      <c r="I26" s="50" t="s">
        <v>186</v>
      </c>
      <c r="J26" s="88">
        <v>45323</v>
      </c>
      <c r="K26" s="49" t="s">
        <v>88</v>
      </c>
      <c r="L26" s="87"/>
      <c r="M26" s="87">
        <v>662.77</v>
      </c>
      <c r="N26" s="84">
        <v>662.77</v>
      </c>
    </row>
    <row r="27" spans="2:14" s="48" customFormat="1" ht="12" x14ac:dyDescent="0.2">
      <c r="B27" s="50" t="s">
        <v>6</v>
      </c>
      <c r="C27" s="50" t="s">
        <v>7</v>
      </c>
      <c r="D27" s="50" t="s">
        <v>89</v>
      </c>
      <c r="E27" s="50" t="s">
        <v>90</v>
      </c>
      <c r="F27" s="50" t="s">
        <v>205</v>
      </c>
      <c r="G27" s="138" t="s">
        <v>204</v>
      </c>
      <c r="H27" s="138"/>
      <c r="I27" s="50" t="s">
        <v>185</v>
      </c>
      <c r="J27" s="88">
        <v>45322</v>
      </c>
      <c r="K27" s="49" t="s">
        <v>88</v>
      </c>
      <c r="L27" s="89"/>
      <c r="M27" s="89">
        <v>678.27</v>
      </c>
      <c r="N27" s="84">
        <v>678.27</v>
      </c>
    </row>
    <row r="28" spans="2:14" s="48" customFormat="1" ht="12" x14ac:dyDescent="0.2">
      <c r="B28" s="50" t="s">
        <v>6</v>
      </c>
      <c r="C28" s="50" t="s">
        <v>7</v>
      </c>
      <c r="D28" s="50" t="s">
        <v>89</v>
      </c>
      <c r="E28" s="50" t="s">
        <v>90</v>
      </c>
      <c r="F28" s="50" t="s">
        <v>205</v>
      </c>
      <c r="G28" s="138" t="s">
        <v>204</v>
      </c>
      <c r="H28" s="138"/>
      <c r="I28" s="50" t="s">
        <v>184</v>
      </c>
      <c r="J28" s="88">
        <v>45320</v>
      </c>
      <c r="K28" s="49" t="s">
        <v>88</v>
      </c>
      <c r="L28" s="87"/>
      <c r="M28" s="87">
        <v>678.07</v>
      </c>
      <c r="N28" s="84">
        <v>678.07</v>
      </c>
    </row>
    <row r="29" spans="2:14" s="48" customFormat="1" ht="12" x14ac:dyDescent="0.2">
      <c r="B29" s="50" t="s">
        <v>6</v>
      </c>
      <c r="C29" s="50" t="s">
        <v>7</v>
      </c>
      <c r="D29" s="50" t="s">
        <v>89</v>
      </c>
      <c r="E29" s="50" t="s">
        <v>90</v>
      </c>
      <c r="F29" s="50" t="s">
        <v>205</v>
      </c>
      <c r="G29" s="138" t="s">
        <v>204</v>
      </c>
      <c r="H29" s="138"/>
      <c r="I29" s="50" t="s">
        <v>183</v>
      </c>
      <c r="J29" s="88">
        <v>45320</v>
      </c>
      <c r="K29" s="49" t="s">
        <v>88</v>
      </c>
      <c r="L29" s="89"/>
      <c r="M29" s="89">
        <v>651.97</v>
      </c>
      <c r="N29" s="84">
        <v>651.97</v>
      </c>
    </row>
    <row r="30" spans="2:14" s="48" customFormat="1" ht="12" x14ac:dyDescent="0.2">
      <c r="B30" s="50" t="s">
        <v>6</v>
      </c>
      <c r="C30" s="50" t="s">
        <v>7</v>
      </c>
      <c r="D30" s="50" t="s">
        <v>89</v>
      </c>
      <c r="E30" s="50" t="s">
        <v>90</v>
      </c>
      <c r="F30" s="50" t="s">
        <v>205</v>
      </c>
      <c r="G30" s="138" t="s">
        <v>204</v>
      </c>
      <c r="H30" s="138"/>
      <c r="I30" s="50" t="s">
        <v>182</v>
      </c>
      <c r="J30" s="88">
        <v>45317</v>
      </c>
      <c r="K30" s="49" t="s">
        <v>88</v>
      </c>
      <c r="L30" s="87"/>
      <c r="M30" s="87">
        <v>661.07</v>
      </c>
      <c r="N30" s="84">
        <v>661.07</v>
      </c>
    </row>
    <row r="31" spans="2:14" s="48" customFormat="1" ht="12" x14ac:dyDescent="0.2">
      <c r="B31" s="50" t="s">
        <v>6</v>
      </c>
      <c r="C31" s="50" t="s">
        <v>7</v>
      </c>
      <c r="D31" s="50" t="s">
        <v>89</v>
      </c>
      <c r="E31" s="50" t="s">
        <v>90</v>
      </c>
      <c r="F31" s="50" t="s">
        <v>205</v>
      </c>
      <c r="G31" s="138" t="s">
        <v>204</v>
      </c>
      <c r="H31" s="138"/>
      <c r="I31" s="50" t="s">
        <v>181</v>
      </c>
      <c r="J31" s="88">
        <v>45316</v>
      </c>
      <c r="K31" s="49" t="s">
        <v>88</v>
      </c>
      <c r="L31" s="89"/>
      <c r="M31" s="89">
        <v>661.47</v>
      </c>
      <c r="N31" s="84">
        <v>661.47</v>
      </c>
    </row>
    <row r="32" spans="2:14" s="48" customFormat="1" ht="12" x14ac:dyDescent="0.2">
      <c r="B32" s="50" t="s">
        <v>6</v>
      </c>
      <c r="C32" s="50" t="s">
        <v>7</v>
      </c>
      <c r="D32" s="50" t="s">
        <v>89</v>
      </c>
      <c r="E32" s="50" t="s">
        <v>90</v>
      </c>
      <c r="F32" s="50" t="s">
        <v>207</v>
      </c>
      <c r="G32" s="138" t="s">
        <v>206</v>
      </c>
      <c r="H32" s="138"/>
      <c r="I32" s="50" t="s">
        <v>180</v>
      </c>
      <c r="J32" s="88">
        <v>45310</v>
      </c>
      <c r="K32" s="49" t="s">
        <v>88</v>
      </c>
      <c r="L32" s="87"/>
      <c r="M32" s="87">
        <v>443.55</v>
      </c>
      <c r="N32" s="84">
        <v>443.55</v>
      </c>
    </row>
    <row r="33" spans="2:14" s="48" customFormat="1" ht="12" x14ac:dyDescent="0.2">
      <c r="B33" s="50" t="s">
        <v>6</v>
      </c>
      <c r="C33" s="50" t="s">
        <v>7</v>
      </c>
      <c r="D33" s="50" t="s">
        <v>89</v>
      </c>
      <c r="E33" s="50" t="s">
        <v>90</v>
      </c>
      <c r="F33" s="50" t="s">
        <v>205</v>
      </c>
      <c r="G33" s="138" t="s">
        <v>204</v>
      </c>
      <c r="H33" s="138"/>
      <c r="I33" s="50" t="s">
        <v>179</v>
      </c>
      <c r="J33" s="88">
        <v>45264</v>
      </c>
      <c r="K33" s="49" t="s">
        <v>88</v>
      </c>
      <c r="L33" s="89"/>
      <c r="M33" s="89">
        <v>1045.8900000000001</v>
      </c>
      <c r="N33" s="84">
        <v>1045.8900000000001</v>
      </c>
    </row>
    <row r="34" spans="2:14" s="48" customFormat="1" ht="12" x14ac:dyDescent="0.2">
      <c r="B34" s="50" t="s">
        <v>6</v>
      </c>
      <c r="C34" s="50" t="s">
        <v>7</v>
      </c>
      <c r="D34" s="50" t="s">
        <v>89</v>
      </c>
      <c r="E34" s="50" t="s">
        <v>90</v>
      </c>
      <c r="F34" s="50" t="s">
        <v>205</v>
      </c>
      <c r="G34" s="138" t="s">
        <v>204</v>
      </c>
      <c r="H34" s="138"/>
      <c r="I34" s="50" t="s">
        <v>178</v>
      </c>
      <c r="J34" s="88">
        <v>45257</v>
      </c>
      <c r="K34" s="49" t="s">
        <v>88</v>
      </c>
      <c r="L34" s="87"/>
      <c r="M34" s="87">
        <v>558.85</v>
      </c>
      <c r="N34" s="84">
        <v>558.85</v>
      </c>
    </row>
    <row r="35" spans="2:14" s="48" customFormat="1" ht="12" x14ac:dyDescent="0.2">
      <c r="B35" s="50" t="s">
        <v>6</v>
      </c>
      <c r="C35" s="50" t="s">
        <v>7</v>
      </c>
      <c r="D35" s="50" t="s">
        <v>89</v>
      </c>
      <c r="E35" s="50" t="s">
        <v>90</v>
      </c>
      <c r="F35" s="50" t="s">
        <v>205</v>
      </c>
      <c r="G35" s="138" t="s">
        <v>204</v>
      </c>
      <c r="H35" s="138"/>
      <c r="I35" s="50" t="s">
        <v>177</v>
      </c>
      <c r="J35" s="88">
        <v>45253</v>
      </c>
      <c r="K35" s="49" t="s">
        <v>88</v>
      </c>
      <c r="L35" s="89"/>
      <c r="M35" s="89">
        <v>915.69</v>
      </c>
      <c r="N35" s="84">
        <v>915.69</v>
      </c>
    </row>
    <row r="36" spans="2:14" s="48" customFormat="1" ht="12" x14ac:dyDescent="0.2">
      <c r="B36" s="50" t="s">
        <v>6</v>
      </c>
      <c r="C36" s="50" t="s">
        <v>7</v>
      </c>
      <c r="D36" s="50" t="s">
        <v>89</v>
      </c>
      <c r="E36" s="50" t="s">
        <v>90</v>
      </c>
      <c r="F36" s="50" t="s">
        <v>205</v>
      </c>
      <c r="G36" s="138" t="s">
        <v>204</v>
      </c>
      <c r="H36" s="138"/>
      <c r="I36" s="50" t="s">
        <v>176</v>
      </c>
      <c r="J36" s="88">
        <v>45252</v>
      </c>
      <c r="K36" s="49" t="s">
        <v>88</v>
      </c>
      <c r="L36" s="87"/>
      <c r="M36" s="87">
        <v>919.59</v>
      </c>
      <c r="N36" s="84">
        <v>919.59</v>
      </c>
    </row>
    <row r="37" spans="2:14" s="48" customFormat="1" ht="12" x14ac:dyDescent="0.2">
      <c r="B37" s="50" t="s">
        <v>6</v>
      </c>
      <c r="C37" s="50" t="s">
        <v>7</v>
      </c>
      <c r="D37" s="50" t="s">
        <v>89</v>
      </c>
      <c r="E37" s="50" t="s">
        <v>90</v>
      </c>
      <c r="F37" s="50" t="s">
        <v>205</v>
      </c>
      <c r="G37" s="138" t="s">
        <v>204</v>
      </c>
      <c r="H37" s="138"/>
      <c r="I37" s="50" t="s">
        <v>175</v>
      </c>
      <c r="J37" s="88">
        <v>45246</v>
      </c>
      <c r="K37" s="49" t="s">
        <v>88</v>
      </c>
      <c r="L37" s="89"/>
      <c r="M37" s="89">
        <v>522.25</v>
      </c>
      <c r="N37" s="84">
        <v>522.25</v>
      </c>
    </row>
    <row r="38" spans="2:14" s="48" customFormat="1" ht="12" x14ac:dyDescent="0.2">
      <c r="B38" s="50" t="s">
        <v>6</v>
      </c>
      <c r="C38" s="50" t="s">
        <v>7</v>
      </c>
      <c r="D38" s="50" t="s">
        <v>89</v>
      </c>
      <c r="E38" s="50" t="s">
        <v>90</v>
      </c>
      <c r="F38" s="50" t="s">
        <v>205</v>
      </c>
      <c r="G38" s="138" t="s">
        <v>204</v>
      </c>
      <c r="H38" s="138"/>
      <c r="I38" s="50" t="s">
        <v>174</v>
      </c>
      <c r="J38" s="88">
        <v>45237</v>
      </c>
      <c r="K38" s="49" t="s">
        <v>88</v>
      </c>
      <c r="L38" s="87"/>
      <c r="M38" s="87">
        <v>484.49</v>
      </c>
      <c r="N38" s="84">
        <v>484.49</v>
      </c>
    </row>
    <row r="39" spans="2:14" s="48" customFormat="1" ht="12" x14ac:dyDescent="0.2">
      <c r="B39" s="50" t="s">
        <v>6</v>
      </c>
      <c r="C39" s="50" t="s">
        <v>7</v>
      </c>
      <c r="D39" s="50" t="s">
        <v>89</v>
      </c>
      <c r="E39" s="50" t="s">
        <v>90</v>
      </c>
      <c r="F39" s="50" t="s">
        <v>205</v>
      </c>
      <c r="G39" s="138" t="s">
        <v>204</v>
      </c>
      <c r="H39" s="138"/>
      <c r="I39" s="50" t="s">
        <v>173</v>
      </c>
      <c r="J39" s="88">
        <v>45232</v>
      </c>
      <c r="K39" s="49" t="s">
        <v>88</v>
      </c>
      <c r="L39" s="89"/>
      <c r="M39" s="89">
        <v>620.15</v>
      </c>
      <c r="N39" s="84">
        <v>620.15</v>
      </c>
    </row>
    <row r="40" spans="2:14" s="48" customFormat="1" ht="12" x14ac:dyDescent="0.2">
      <c r="B40" s="50" t="s">
        <v>6</v>
      </c>
      <c r="C40" s="50" t="s">
        <v>7</v>
      </c>
      <c r="D40" s="50" t="s">
        <v>89</v>
      </c>
      <c r="E40" s="50" t="s">
        <v>90</v>
      </c>
      <c r="F40" s="50" t="s">
        <v>205</v>
      </c>
      <c r="G40" s="138" t="s">
        <v>204</v>
      </c>
      <c r="H40" s="138"/>
      <c r="I40" s="50" t="s">
        <v>172</v>
      </c>
      <c r="J40" s="88">
        <v>45231</v>
      </c>
      <c r="K40" s="49" t="s">
        <v>88</v>
      </c>
      <c r="L40" s="87"/>
      <c r="M40" s="87">
        <v>507.25</v>
      </c>
      <c r="N40" s="84">
        <v>507.25</v>
      </c>
    </row>
    <row r="41" spans="2:14" s="48" customFormat="1" ht="12" x14ac:dyDescent="0.2">
      <c r="B41" s="50" t="s">
        <v>6</v>
      </c>
      <c r="C41" s="50" t="s">
        <v>7</v>
      </c>
      <c r="D41" s="50" t="s">
        <v>89</v>
      </c>
      <c r="E41" s="50" t="s">
        <v>90</v>
      </c>
      <c r="F41" s="50" t="s">
        <v>205</v>
      </c>
      <c r="G41" s="138" t="s">
        <v>204</v>
      </c>
      <c r="H41" s="138"/>
      <c r="I41" s="50" t="s">
        <v>171</v>
      </c>
      <c r="J41" s="88">
        <v>45174</v>
      </c>
      <c r="K41" s="49" t="s">
        <v>88</v>
      </c>
      <c r="L41" s="89"/>
      <c r="M41" s="89">
        <v>1692.94</v>
      </c>
      <c r="N41" s="84">
        <v>1692.94</v>
      </c>
    </row>
    <row r="42" spans="2:14" s="48" customFormat="1" ht="12" x14ac:dyDescent="0.2">
      <c r="B42" s="50" t="s">
        <v>6</v>
      </c>
      <c r="C42" s="50" t="s">
        <v>7</v>
      </c>
      <c r="D42" s="50" t="s">
        <v>89</v>
      </c>
      <c r="E42" s="50" t="s">
        <v>90</v>
      </c>
      <c r="F42" s="50" t="s">
        <v>205</v>
      </c>
      <c r="G42" s="138" t="s">
        <v>204</v>
      </c>
      <c r="H42" s="138"/>
      <c r="I42" s="50" t="s">
        <v>170</v>
      </c>
      <c r="J42" s="88">
        <v>45174</v>
      </c>
      <c r="K42" s="49" t="s">
        <v>88</v>
      </c>
      <c r="L42" s="87"/>
      <c r="M42" s="87">
        <v>1692.94</v>
      </c>
      <c r="N42" s="84">
        <v>1692.94</v>
      </c>
    </row>
    <row r="43" spans="2:14" s="48" customFormat="1" ht="12" x14ac:dyDescent="0.2">
      <c r="B43" s="50" t="s">
        <v>6</v>
      </c>
      <c r="C43" s="50" t="s">
        <v>7</v>
      </c>
      <c r="D43" s="50" t="s">
        <v>89</v>
      </c>
      <c r="E43" s="50" t="s">
        <v>90</v>
      </c>
      <c r="F43" s="50" t="s">
        <v>205</v>
      </c>
      <c r="G43" s="138" t="s">
        <v>204</v>
      </c>
      <c r="H43" s="138"/>
      <c r="I43" s="50" t="s">
        <v>169</v>
      </c>
      <c r="J43" s="88">
        <v>45162</v>
      </c>
      <c r="K43" s="49" t="s">
        <v>88</v>
      </c>
      <c r="L43" s="89"/>
      <c r="M43" s="89">
        <v>1374.85</v>
      </c>
      <c r="N43" s="84">
        <v>1374.85</v>
      </c>
    </row>
    <row r="44" spans="2:14" s="48" customFormat="1" ht="12" x14ac:dyDescent="0.2">
      <c r="B44" s="50" t="s">
        <v>6</v>
      </c>
      <c r="C44" s="50" t="s">
        <v>7</v>
      </c>
      <c r="D44" s="50" t="s">
        <v>89</v>
      </c>
      <c r="E44" s="50" t="s">
        <v>90</v>
      </c>
      <c r="F44" s="50" t="s">
        <v>205</v>
      </c>
      <c r="G44" s="138" t="s">
        <v>204</v>
      </c>
      <c r="H44" s="138"/>
      <c r="I44" s="50" t="s">
        <v>168</v>
      </c>
      <c r="J44" s="88">
        <v>45162</v>
      </c>
      <c r="K44" s="49" t="s">
        <v>88</v>
      </c>
      <c r="L44" s="87"/>
      <c r="M44" s="87">
        <v>1690.99</v>
      </c>
      <c r="N44" s="84">
        <v>1690.99</v>
      </c>
    </row>
    <row r="45" spans="2:14" s="48" customFormat="1" ht="12" x14ac:dyDescent="0.2">
      <c r="B45" s="50" t="s">
        <v>6</v>
      </c>
      <c r="C45" s="50" t="s">
        <v>7</v>
      </c>
      <c r="D45" s="50" t="s">
        <v>89</v>
      </c>
      <c r="E45" s="50" t="s">
        <v>90</v>
      </c>
      <c r="F45" s="50" t="s">
        <v>205</v>
      </c>
      <c r="G45" s="138" t="s">
        <v>204</v>
      </c>
      <c r="H45" s="138"/>
      <c r="I45" s="50" t="s">
        <v>167</v>
      </c>
      <c r="J45" s="88">
        <v>45162</v>
      </c>
      <c r="K45" s="49" t="s">
        <v>88</v>
      </c>
      <c r="L45" s="89"/>
      <c r="M45" s="89">
        <v>817.75</v>
      </c>
      <c r="N45" s="84">
        <v>817.75</v>
      </c>
    </row>
    <row r="46" spans="2:14" s="48" customFormat="1" ht="12" x14ac:dyDescent="0.2">
      <c r="B46" s="50" t="s">
        <v>6</v>
      </c>
      <c r="C46" s="50" t="s">
        <v>7</v>
      </c>
      <c r="D46" s="50" t="s">
        <v>89</v>
      </c>
      <c r="E46" s="50" t="s">
        <v>90</v>
      </c>
      <c r="F46" s="50" t="s">
        <v>205</v>
      </c>
      <c r="G46" s="138" t="s">
        <v>204</v>
      </c>
      <c r="H46" s="138"/>
      <c r="I46" s="50" t="s">
        <v>166</v>
      </c>
      <c r="J46" s="88">
        <v>45131</v>
      </c>
      <c r="K46" s="49" t="s">
        <v>88</v>
      </c>
      <c r="L46" s="87"/>
      <c r="M46" s="87">
        <v>-981.83</v>
      </c>
      <c r="N46" s="84">
        <v>-981.83</v>
      </c>
    </row>
    <row r="47" spans="2:14" s="48" customFormat="1" ht="12" x14ac:dyDescent="0.2">
      <c r="B47" s="50" t="s">
        <v>6</v>
      </c>
      <c r="C47" s="50" t="s">
        <v>7</v>
      </c>
      <c r="D47" s="50" t="s">
        <v>89</v>
      </c>
      <c r="E47" s="50" t="s">
        <v>90</v>
      </c>
      <c r="F47" s="50" t="s">
        <v>205</v>
      </c>
      <c r="G47" s="138" t="s">
        <v>204</v>
      </c>
      <c r="H47" s="138"/>
      <c r="I47" s="50" t="s">
        <v>165</v>
      </c>
      <c r="J47" s="88">
        <v>45131</v>
      </c>
      <c r="K47" s="49" t="s">
        <v>88</v>
      </c>
      <c r="L47" s="89"/>
      <c r="M47" s="89">
        <v>981.83</v>
      </c>
      <c r="N47" s="84">
        <v>981.83</v>
      </c>
    </row>
    <row r="48" spans="2:14" s="48" customFormat="1" ht="12" x14ac:dyDescent="0.2">
      <c r="B48" s="50" t="s">
        <v>6</v>
      </c>
      <c r="C48" s="50" t="s">
        <v>7</v>
      </c>
      <c r="D48" s="50" t="s">
        <v>89</v>
      </c>
      <c r="E48" s="50" t="s">
        <v>90</v>
      </c>
      <c r="F48" s="50" t="s">
        <v>97</v>
      </c>
      <c r="G48" s="138" t="s">
        <v>98</v>
      </c>
      <c r="H48" s="138"/>
      <c r="I48" s="50" t="s">
        <v>164</v>
      </c>
      <c r="J48" s="88">
        <v>45056</v>
      </c>
      <c r="K48" s="49" t="s">
        <v>88</v>
      </c>
      <c r="L48" s="87"/>
      <c r="M48" s="87">
        <v>576.35</v>
      </c>
      <c r="N48" s="84">
        <v>576.35</v>
      </c>
    </row>
    <row r="49" spans="2:14" s="48" customFormat="1" ht="12" x14ac:dyDescent="0.2">
      <c r="B49" s="50" t="s">
        <v>6</v>
      </c>
      <c r="C49" s="50" t="s">
        <v>7</v>
      </c>
      <c r="D49" s="50" t="s">
        <v>89</v>
      </c>
      <c r="E49" s="50" t="s">
        <v>90</v>
      </c>
      <c r="F49" s="50" t="s">
        <v>97</v>
      </c>
      <c r="G49" s="138" t="s">
        <v>98</v>
      </c>
      <c r="H49" s="138"/>
      <c r="I49" s="50" t="s">
        <v>163</v>
      </c>
      <c r="J49" s="88">
        <v>45044</v>
      </c>
      <c r="K49" s="49" t="s">
        <v>88</v>
      </c>
      <c r="L49" s="89"/>
      <c r="M49" s="89">
        <v>839.39</v>
      </c>
      <c r="N49" s="84">
        <v>839.39</v>
      </c>
    </row>
    <row r="50" spans="2:14" s="48" customFormat="1" ht="12" x14ac:dyDescent="0.2">
      <c r="B50" s="50" t="s">
        <v>6</v>
      </c>
      <c r="C50" s="50" t="s">
        <v>7</v>
      </c>
      <c r="D50" s="50" t="s">
        <v>89</v>
      </c>
      <c r="E50" s="50" t="s">
        <v>90</v>
      </c>
      <c r="F50" s="50" t="s">
        <v>97</v>
      </c>
      <c r="G50" s="138" t="s">
        <v>98</v>
      </c>
      <c r="H50" s="138"/>
      <c r="I50" s="50" t="s">
        <v>162</v>
      </c>
      <c r="J50" s="88">
        <v>45044</v>
      </c>
      <c r="K50" s="49" t="s">
        <v>88</v>
      </c>
      <c r="L50" s="87"/>
      <c r="M50" s="87">
        <v>839.39</v>
      </c>
      <c r="N50" s="84">
        <v>839.39</v>
      </c>
    </row>
    <row r="51" spans="2:14" s="48" customFormat="1" ht="12" x14ac:dyDescent="0.2">
      <c r="B51" s="50" t="s">
        <v>6</v>
      </c>
      <c r="C51" s="50" t="s">
        <v>7</v>
      </c>
      <c r="D51" s="50" t="s">
        <v>89</v>
      </c>
      <c r="E51" s="50" t="s">
        <v>90</v>
      </c>
      <c r="F51" s="50" t="s">
        <v>97</v>
      </c>
      <c r="G51" s="138" t="s">
        <v>98</v>
      </c>
      <c r="H51" s="138"/>
      <c r="I51" s="50" t="s">
        <v>161</v>
      </c>
      <c r="J51" s="88">
        <v>45041</v>
      </c>
      <c r="K51" s="49" t="s">
        <v>88</v>
      </c>
      <c r="L51" s="89"/>
      <c r="M51" s="89">
        <v>452.85</v>
      </c>
      <c r="N51" s="84">
        <v>452.85</v>
      </c>
    </row>
    <row r="52" spans="2:14" s="48" customFormat="1" ht="12" x14ac:dyDescent="0.2">
      <c r="B52" s="50" t="s">
        <v>6</v>
      </c>
      <c r="C52" s="50" t="s">
        <v>7</v>
      </c>
      <c r="D52" s="50" t="s">
        <v>89</v>
      </c>
      <c r="E52" s="50" t="s">
        <v>90</v>
      </c>
      <c r="F52" s="50" t="s">
        <v>97</v>
      </c>
      <c r="G52" s="138" t="s">
        <v>98</v>
      </c>
      <c r="H52" s="138"/>
      <c r="I52" s="50" t="s">
        <v>160</v>
      </c>
      <c r="J52" s="88">
        <v>45029</v>
      </c>
      <c r="K52" s="49" t="s">
        <v>88</v>
      </c>
      <c r="L52" s="87"/>
      <c r="M52" s="87">
        <v>573.35</v>
      </c>
      <c r="N52" s="84">
        <v>573.35</v>
      </c>
    </row>
    <row r="53" spans="2:14" s="48" customFormat="1" ht="12" x14ac:dyDescent="0.2">
      <c r="B53" s="86" t="s">
        <v>159</v>
      </c>
      <c r="C53" s="86" t="s">
        <v>158</v>
      </c>
      <c r="D53" s="85"/>
      <c r="E53" s="85"/>
      <c r="F53" s="85"/>
      <c r="G53" s="139"/>
      <c r="H53" s="139"/>
      <c r="I53" s="85"/>
      <c r="J53" s="85"/>
      <c r="K53" s="85"/>
      <c r="L53" s="84">
        <v>8868.7099999999991</v>
      </c>
      <c r="M53" s="84">
        <v>23083.77</v>
      </c>
      <c r="N53" s="84">
        <v>31952.48</v>
      </c>
    </row>
    <row r="54" spans="2:14" s="48" customFormat="1" ht="12" x14ac:dyDescent="0.2"/>
  </sheetData>
  <mergeCells count="55">
    <mergeCell ref="G50:H50"/>
    <mergeCell ref="G51:H51"/>
    <mergeCell ref="G52:H52"/>
    <mergeCell ref="G53:H53"/>
    <mergeCell ref="G8:H8"/>
    <mergeCell ref="G9:H9"/>
    <mergeCell ref="G45:H45"/>
    <mergeCell ref="G46:H46"/>
    <mergeCell ref="G47:H47"/>
    <mergeCell ref="G48:H48"/>
    <mergeCell ref="G49:H49"/>
    <mergeCell ref="G40:H40"/>
    <mergeCell ref="G41:H41"/>
    <mergeCell ref="G42:H42"/>
    <mergeCell ref="G43:H43"/>
    <mergeCell ref="G44:H44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B2:G2"/>
    <mergeCell ref="B3:C3"/>
    <mergeCell ref="B4:C4"/>
    <mergeCell ref="B5:C5"/>
    <mergeCell ref="B6:C6"/>
    <mergeCell ref="D3:G3"/>
    <mergeCell ref="D4:G4"/>
    <mergeCell ref="D5:G5"/>
    <mergeCell ref="D6:G6"/>
  </mergeCells>
  <hyperlinks>
    <hyperlink ref="K9" r:id="rId1"/>
    <hyperlink ref="K10" r:id="rId2"/>
    <hyperlink ref="K11" r:id="rId3"/>
    <hyperlink ref="K12" r:id="rId4"/>
    <hyperlink ref="K13" r:id="rId5"/>
    <hyperlink ref="K14" r:id="rId6"/>
    <hyperlink ref="K15" r:id="rId7"/>
    <hyperlink ref="K16" r:id="rId8"/>
    <hyperlink ref="K17" r:id="rId9"/>
    <hyperlink ref="K18" r:id="rId10"/>
    <hyperlink ref="K19" r:id="rId11"/>
    <hyperlink ref="K20" r:id="rId12"/>
    <hyperlink ref="K21" r:id="rId13"/>
    <hyperlink ref="K22" r:id="rId14"/>
    <hyperlink ref="K23" r:id="rId15"/>
    <hyperlink ref="K24" r:id="rId16"/>
    <hyperlink ref="K25" r:id="rId17"/>
    <hyperlink ref="K26" r:id="rId18"/>
    <hyperlink ref="K27" r:id="rId19"/>
    <hyperlink ref="K28" r:id="rId20"/>
    <hyperlink ref="K29" r:id="rId21"/>
    <hyperlink ref="K30" r:id="rId22"/>
    <hyperlink ref="K31" r:id="rId23"/>
    <hyperlink ref="K32" r:id="rId24"/>
    <hyperlink ref="K33" r:id="rId25"/>
    <hyperlink ref="K34" r:id="rId26"/>
    <hyperlink ref="K35" r:id="rId27"/>
    <hyperlink ref="K36" r:id="rId28"/>
    <hyperlink ref="K37" r:id="rId29"/>
    <hyperlink ref="K38" r:id="rId30"/>
    <hyperlink ref="K39" r:id="rId31"/>
    <hyperlink ref="K40" r:id="rId32"/>
    <hyperlink ref="K41" r:id="rId33"/>
    <hyperlink ref="K42" r:id="rId34"/>
    <hyperlink ref="K43" r:id="rId35"/>
    <hyperlink ref="K44" r:id="rId36"/>
    <hyperlink ref="K45" r:id="rId37"/>
    <hyperlink ref="K46" r:id="rId38"/>
    <hyperlink ref="K47" r:id="rId39"/>
    <hyperlink ref="K48" r:id="rId40"/>
    <hyperlink ref="K49" r:id="rId41"/>
    <hyperlink ref="K50" r:id="rId42"/>
    <hyperlink ref="K51" r:id="rId43"/>
    <hyperlink ref="K52" r:id="rId44"/>
  </hyperlinks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topLeftCell="C1" workbookViewId="0">
      <selection activeCell="J14" sqref="J14"/>
    </sheetView>
  </sheetViews>
  <sheetFormatPr defaultColWidth="8.7109375" defaultRowHeight="12.75" x14ac:dyDescent="0.2"/>
  <cols>
    <col min="1" max="1" width="2" style="51" customWidth="1"/>
    <col min="2" max="2" width="5.5703125" style="51" bestFit="1" customWidth="1"/>
    <col min="3" max="3" width="22.85546875" style="51" bestFit="1" customWidth="1"/>
    <col min="4" max="7" width="12.85546875" style="51" customWidth="1"/>
    <col min="8" max="8" width="5.5703125" style="51" customWidth="1"/>
    <col min="9" max="9" width="4.5703125" style="51" customWidth="1"/>
    <col min="10" max="16384" width="8.7109375" style="51"/>
  </cols>
  <sheetData>
    <row r="1" spans="2:8" s="76" customFormat="1" ht="12" x14ac:dyDescent="0.2"/>
    <row r="2" spans="2:8" s="76" customFormat="1" ht="12" x14ac:dyDescent="0.2">
      <c r="B2" s="141" t="s">
        <v>0</v>
      </c>
      <c r="C2" s="141"/>
      <c r="D2" s="141"/>
      <c r="E2" s="141"/>
      <c r="F2" s="141"/>
      <c r="G2" s="141"/>
      <c r="H2" s="141"/>
    </row>
    <row r="3" spans="2:8" s="76" customFormat="1" ht="12" x14ac:dyDescent="0.2">
      <c r="B3" s="142" t="s">
        <v>16</v>
      </c>
      <c r="C3" s="142"/>
      <c r="D3" s="142" t="s">
        <v>17</v>
      </c>
      <c r="E3" s="142"/>
      <c r="F3" s="142"/>
      <c r="G3" s="142"/>
      <c r="H3" s="142"/>
    </row>
    <row r="4" spans="2:8" s="76" customFormat="1" ht="12" x14ac:dyDescent="0.2">
      <c r="B4" s="142" t="s">
        <v>18</v>
      </c>
      <c r="C4" s="142"/>
      <c r="D4" s="142" t="s">
        <v>19</v>
      </c>
      <c r="E4" s="142"/>
      <c r="F4" s="142"/>
      <c r="G4" s="142"/>
      <c r="H4" s="142"/>
    </row>
    <row r="5" spans="2:8" s="76" customFormat="1" ht="12" x14ac:dyDescent="0.2">
      <c r="B5" s="142" t="s">
        <v>20</v>
      </c>
      <c r="C5" s="142"/>
      <c r="D5" s="142" t="s">
        <v>21</v>
      </c>
      <c r="E5" s="142"/>
      <c r="F5" s="142"/>
      <c r="G5" s="142"/>
      <c r="H5" s="142"/>
    </row>
    <row r="6" spans="2:8" s="76" customFormat="1" ht="12" x14ac:dyDescent="0.2">
      <c r="B6" s="142" t="s">
        <v>22</v>
      </c>
      <c r="C6" s="142"/>
      <c r="D6" s="142" t="s">
        <v>23</v>
      </c>
      <c r="E6" s="142"/>
      <c r="F6" s="142"/>
      <c r="G6" s="142"/>
      <c r="H6" s="142"/>
    </row>
    <row r="7" spans="2:8" s="76" customFormat="1" ht="36" customHeight="1" x14ac:dyDescent="0.2"/>
    <row r="8" spans="2:8" s="76" customFormat="1" ht="12" x14ac:dyDescent="0.2">
      <c r="C8" s="116">
        <v>2024</v>
      </c>
      <c r="D8" s="114" t="s">
        <v>24</v>
      </c>
      <c r="E8" s="114" t="s">
        <v>25</v>
      </c>
      <c r="F8" s="114" t="s">
        <v>26</v>
      </c>
      <c r="G8" s="114" t="s">
        <v>27</v>
      </c>
    </row>
    <row r="9" spans="2:8" s="76" customFormat="1" ht="12" x14ac:dyDescent="0.2">
      <c r="B9" s="79" t="s">
        <v>28</v>
      </c>
      <c r="C9" s="79" t="s">
        <v>29</v>
      </c>
      <c r="D9" s="80"/>
      <c r="E9" s="80">
        <v>35973.21</v>
      </c>
      <c r="F9" s="80">
        <v>1555563.82</v>
      </c>
      <c r="G9" s="110">
        <v>1591537.03</v>
      </c>
    </row>
    <row r="10" spans="2:8" s="76" customFormat="1" ht="12" x14ac:dyDescent="0.2">
      <c r="B10" s="79" t="s">
        <v>30</v>
      </c>
      <c r="C10" s="79" t="s">
        <v>31</v>
      </c>
      <c r="D10" s="82"/>
      <c r="E10" s="82"/>
      <c r="F10" s="113">
        <v>172118.95</v>
      </c>
      <c r="G10" s="110">
        <v>172118.95</v>
      </c>
    </row>
    <row r="11" spans="2:8" s="76" customFormat="1" ht="12" x14ac:dyDescent="0.2">
      <c r="B11" s="79" t="s">
        <v>32</v>
      </c>
      <c r="C11" s="79" t="s">
        <v>33</v>
      </c>
      <c r="D11" s="80"/>
      <c r="E11" s="80"/>
      <c r="F11" s="80">
        <v>51443.040000000001</v>
      </c>
      <c r="G11" s="110">
        <v>51443.040000000001</v>
      </c>
    </row>
    <row r="12" spans="2:8" s="76" customFormat="1" thickBot="1" x14ac:dyDescent="0.25">
      <c r="B12" s="79" t="s">
        <v>34</v>
      </c>
      <c r="C12" s="79" t="s">
        <v>35</v>
      </c>
      <c r="D12" s="82">
        <v>571</v>
      </c>
      <c r="E12" s="82">
        <v>1491754.06</v>
      </c>
      <c r="F12" s="120">
        <v>669103.86</v>
      </c>
      <c r="G12" s="110">
        <v>2161428.92</v>
      </c>
    </row>
    <row r="13" spans="2:8" s="76" customFormat="1" thickBot="1" x14ac:dyDescent="0.25">
      <c r="B13" s="111" t="s">
        <v>36</v>
      </c>
      <c r="C13" s="111" t="s">
        <v>37</v>
      </c>
      <c r="D13" s="110">
        <v>571</v>
      </c>
      <c r="E13" s="118">
        <v>1527727.27</v>
      </c>
      <c r="F13" s="121">
        <v>2448229.67</v>
      </c>
      <c r="G13" s="119">
        <v>3976527.94</v>
      </c>
    </row>
    <row r="14" spans="2:8" s="76" customFormat="1" ht="33.6" customHeight="1" x14ac:dyDescent="0.2"/>
    <row r="15" spans="2:8" s="76" customFormat="1" ht="12" x14ac:dyDescent="0.2">
      <c r="C15" s="116">
        <v>2023</v>
      </c>
      <c r="D15" s="114" t="s">
        <v>24</v>
      </c>
      <c r="E15" s="114" t="s">
        <v>25</v>
      </c>
      <c r="F15" s="114" t="s">
        <v>26</v>
      </c>
      <c r="G15" s="114" t="s">
        <v>27</v>
      </c>
    </row>
    <row r="16" spans="2:8" s="76" customFormat="1" ht="12" x14ac:dyDescent="0.2">
      <c r="B16" s="79" t="s">
        <v>28</v>
      </c>
      <c r="C16" s="79" t="s">
        <v>29</v>
      </c>
      <c r="D16" s="112"/>
      <c r="E16" s="112">
        <v>37175.370000000003</v>
      </c>
      <c r="F16" s="112">
        <v>323748</v>
      </c>
      <c r="G16" s="110">
        <v>360923.37</v>
      </c>
    </row>
    <row r="17" spans="2:7" s="76" customFormat="1" ht="12" x14ac:dyDescent="0.2">
      <c r="B17" s="79" t="s">
        <v>30</v>
      </c>
      <c r="C17" s="79" t="s">
        <v>31</v>
      </c>
      <c r="D17" s="113">
        <v>4127.5</v>
      </c>
      <c r="E17" s="113">
        <v>10537</v>
      </c>
      <c r="F17" s="113">
        <v>321418.03000000003</v>
      </c>
      <c r="G17" s="110">
        <v>336082.53</v>
      </c>
    </row>
    <row r="18" spans="2:7" s="76" customFormat="1" ht="12" x14ac:dyDescent="0.2">
      <c r="B18" s="79" t="s">
        <v>32</v>
      </c>
      <c r="C18" s="79" t="s">
        <v>33</v>
      </c>
      <c r="D18" s="112"/>
      <c r="E18" s="112"/>
      <c r="F18" s="112">
        <v>82431.460000000006</v>
      </c>
      <c r="G18" s="110">
        <v>82431.460000000006</v>
      </c>
    </row>
    <row r="19" spans="2:7" s="76" customFormat="1" ht="12" x14ac:dyDescent="0.2">
      <c r="B19" s="79" t="s">
        <v>34</v>
      </c>
      <c r="C19" s="79" t="s">
        <v>35</v>
      </c>
      <c r="D19" s="117"/>
      <c r="E19" s="117">
        <v>1856196.12</v>
      </c>
      <c r="F19" s="117">
        <v>202787.53</v>
      </c>
      <c r="G19" s="110">
        <v>2058983.65</v>
      </c>
    </row>
    <row r="20" spans="2:7" s="76" customFormat="1" ht="12" x14ac:dyDescent="0.2">
      <c r="B20" s="111" t="s">
        <v>36</v>
      </c>
      <c r="C20" s="111" t="s">
        <v>38</v>
      </c>
      <c r="D20" s="110">
        <v>4127.5</v>
      </c>
      <c r="E20" s="110">
        <v>1903908.49</v>
      </c>
      <c r="F20" s="110">
        <v>930385.02</v>
      </c>
      <c r="G20" s="110">
        <v>2838421.01</v>
      </c>
    </row>
    <row r="21" spans="2:7" s="76" customFormat="1" ht="44.1" customHeight="1" x14ac:dyDescent="0.2"/>
    <row r="22" spans="2:7" s="76" customFormat="1" ht="12" x14ac:dyDescent="0.2">
      <c r="C22" s="116">
        <v>2022</v>
      </c>
      <c r="D22" s="114" t="s">
        <v>24</v>
      </c>
      <c r="E22" s="114" t="s">
        <v>25</v>
      </c>
      <c r="F22" s="114" t="s">
        <v>26</v>
      </c>
      <c r="G22" s="114" t="s">
        <v>27</v>
      </c>
    </row>
    <row r="23" spans="2:7" s="76" customFormat="1" ht="12" x14ac:dyDescent="0.2">
      <c r="B23" s="79" t="s">
        <v>28</v>
      </c>
      <c r="C23" s="79" t="s">
        <v>29</v>
      </c>
      <c r="D23" s="80"/>
      <c r="E23" s="80">
        <v>10864.35</v>
      </c>
      <c r="F23" s="113">
        <v>40226.089999999997</v>
      </c>
      <c r="G23" s="110">
        <v>51090.44</v>
      </c>
    </row>
    <row r="24" spans="2:7" s="76" customFormat="1" ht="12" x14ac:dyDescent="0.2">
      <c r="B24" s="79" t="s">
        <v>30</v>
      </c>
      <c r="C24" s="79" t="s">
        <v>31</v>
      </c>
      <c r="D24" s="113">
        <v>47110</v>
      </c>
      <c r="E24" s="113">
        <v>240383.91</v>
      </c>
      <c r="F24" s="113">
        <v>566833.99</v>
      </c>
      <c r="G24" s="110">
        <v>854327.9</v>
      </c>
    </row>
    <row r="25" spans="2:7" s="76" customFormat="1" ht="12" x14ac:dyDescent="0.2">
      <c r="B25" s="79" t="s">
        <v>32</v>
      </c>
      <c r="C25" s="79" t="s">
        <v>33</v>
      </c>
      <c r="D25" s="80"/>
      <c r="E25" s="80"/>
      <c r="F25" s="113">
        <v>6000</v>
      </c>
      <c r="G25" s="110">
        <v>6000</v>
      </c>
    </row>
    <row r="26" spans="2:7" s="76" customFormat="1" ht="12" x14ac:dyDescent="0.2">
      <c r="B26" s="79" t="s">
        <v>34</v>
      </c>
      <c r="C26" s="79" t="s">
        <v>35</v>
      </c>
      <c r="D26" s="82"/>
      <c r="E26" s="82">
        <v>1592386.33</v>
      </c>
      <c r="F26" s="82">
        <v>179257.09</v>
      </c>
      <c r="G26" s="110">
        <v>1771643.42</v>
      </c>
    </row>
    <row r="27" spans="2:7" s="76" customFormat="1" ht="12" x14ac:dyDescent="0.2">
      <c r="B27" s="111" t="s">
        <v>36</v>
      </c>
      <c r="C27" s="111" t="s">
        <v>39</v>
      </c>
      <c r="D27" s="110">
        <v>47110</v>
      </c>
      <c r="E27" s="110">
        <v>1843634.59</v>
      </c>
      <c r="F27" s="110">
        <v>792317.17</v>
      </c>
      <c r="G27" s="110">
        <v>2683061.7599999998</v>
      </c>
    </row>
    <row r="28" spans="2:7" s="76" customFormat="1" ht="56.1" customHeight="1" x14ac:dyDescent="0.2"/>
    <row r="29" spans="2:7" s="76" customFormat="1" ht="12" x14ac:dyDescent="0.2">
      <c r="C29" s="116">
        <v>2021</v>
      </c>
      <c r="D29" s="115" t="s">
        <v>24</v>
      </c>
      <c r="E29" s="115" t="s">
        <v>25</v>
      </c>
      <c r="F29" s="115" t="s">
        <v>26</v>
      </c>
      <c r="G29" s="114" t="s">
        <v>27</v>
      </c>
    </row>
    <row r="30" spans="2:7" s="76" customFormat="1" ht="12" x14ac:dyDescent="0.2">
      <c r="B30" s="79" t="s">
        <v>28</v>
      </c>
      <c r="C30" s="79" t="s">
        <v>29</v>
      </c>
      <c r="D30" s="112"/>
      <c r="E30" s="112">
        <v>4037.7</v>
      </c>
      <c r="F30" s="113">
        <v>102921.36</v>
      </c>
      <c r="G30" s="110">
        <v>106959.06</v>
      </c>
    </row>
    <row r="31" spans="2:7" s="76" customFormat="1" ht="12" x14ac:dyDescent="0.2">
      <c r="B31" s="79" t="s">
        <v>30</v>
      </c>
      <c r="C31" s="79" t="s">
        <v>31</v>
      </c>
      <c r="D31" s="113">
        <v>140243.37</v>
      </c>
      <c r="E31" s="113">
        <v>201112.74</v>
      </c>
      <c r="F31" s="113">
        <v>512744.4</v>
      </c>
      <c r="G31" s="110">
        <v>854100.51</v>
      </c>
    </row>
    <row r="32" spans="2:7" s="76" customFormat="1" ht="12" x14ac:dyDescent="0.2">
      <c r="B32" s="79" t="s">
        <v>34</v>
      </c>
      <c r="C32" s="79" t="s">
        <v>35</v>
      </c>
      <c r="D32" s="112"/>
      <c r="E32" s="112">
        <v>1086038.1599999999</v>
      </c>
      <c r="F32" s="112">
        <v>408396.87</v>
      </c>
      <c r="G32" s="110">
        <v>1494435.03</v>
      </c>
    </row>
    <row r="33" spans="2:7" s="76" customFormat="1" ht="12" x14ac:dyDescent="0.2">
      <c r="B33" s="111" t="s">
        <v>36</v>
      </c>
      <c r="C33" s="111" t="s">
        <v>40</v>
      </c>
      <c r="D33" s="110">
        <v>140243.37</v>
      </c>
      <c r="E33" s="110">
        <v>1291188.6000000001</v>
      </c>
      <c r="F33" s="110">
        <v>1024062.63</v>
      </c>
      <c r="G33" s="110">
        <v>2455494.6</v>
      </c>
    </row>
    <row r="34" spans="2:7" s="76" customFormat="1" ht="12" x14ac:dyDescent="0.2"/>
  </sheetData>
  <mergeCells count="9">
    <mergeCell ref="B2:H2"/>
    <mergeCell ref="B3:C3"/>
    <mergeCell ref="B4:C4"/>
    <mergeCell ref="B5:C5"/>
    <mergeCell ref="B6:C6"/>
    <mergeCell ref="D3:H3"/>
    <mergeCell ref="D4:H4"/>
    <mergeCell ref="D5:H5"/>
    <mergeCell ref="D6:H6"/>
  </mergeCells>
  <pageMargins left="0.7" right="0.7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35"/>
  <sheetViews>
    <sheetView tabSelected="1" topLeftCell="A7" workbookViewId="0">
      <selection activeCell="Q37" sqref="Q37"/>
    </sheetView>
  </sheetViews>
  <sheetFormatPr defaultColWidth="8.7109375" defaultRowHeight="12.75" x14ac:dyDescent="0.2"/>
  <cols>
    <col min="1" max="1" width="2" style="51" customWidth="1"/>
    <col min="2" max="2" width="6.28515625" style="51" hidden="1" customWidth="1"/>
    <col min="3" max="3" width="33.5703125" style="51" bestFit="1" customWidth="1"/>
    <col min="4" max="4" width="2.140625" style="51" hidden="1" customWidth="1"/>
    <col min="5" max="5" width="12.7109375" style="51" hidden="1" customWidth="1"/>
    <col min="6" max="6" width="11.42578125" style="51" hidden="1" customWidth="1"/>
    <col min="7" max="7" width="9.42578125" style="51" hidden="1" customWidth="1"/>
    <col min="8" max="8" width="10" style="51" hidden="1" customWidth="1"/>
    <col min="9" max="9" width="12.5703125" style="51" customWidth="1"/>
    <col min="10" max="10" width="2.140625" style="122" hidden="1" customWidth="1"/>
    <col min="11" max="11" width="4.5703125" style="51" hidden="1" customWidth="1"/>
    <col min="12" max="16384" width="8.7109375" style="51"/>
  </cols>
  <sheetData>
    <row r="1" spans="2:10" s="76" customFormat="1" thickBot="1" x14ac:dyDescent="0.25">
      <c r="J1" s="123"/>
    </row>
    <row r="2" spans="2:10" s="76" customFormat="1" thickBot="1" x14ac:dyDescent="0.25">
      <c r="C2" s="130" t="s">
        <v>329</v>
      </c>
      <c r="D2" s="129"/>
      <c r="E2" s="128"/>
      <c r="F2" s="128"/>
      <c r="G2" s="128"/>
      <c r="H2" s="128"/>
      <c r="I2" s="128"/>
      <c r="J2" s="127"/>
    </row>
    <row r="3" spans="2:10" s="76" customFormat="1" ht="26.1" customHeight="1" x14ac:dyDescent="0.2">
      <c r="J3" s="123"/>
    </row>
    <row r="4" spans="2:10" s="76" customFormat="1" ht="36" x14ac:dyDescent="0.2">
      <c r="E4" s="77" t="s">
        <v>29</v>
      </c>
      <c r="F4" s="77" t="s">
        <v>31</v>
      </c>
      <c r="G4" s="77" t="s">
        <v>33</v>
      </c>
      <c r="H4" s="77" t="s">
        <v>35</v>
      </c>
      <c r="I4" s="78">
        <v>2024</v>
      </c>
      <c r="J4" s="126" t="s">
        <v>157</v>
      </c>
    </row>
    <row r="5" spans="2:10" s="76" customFormat="1" ht="12" x14ac:dyDescent="0.2">
      <c r="B5" s="79" t="s">
        <v>116</v>
      </c>
      <c r="C5" s="79" t="s">
        <v>117</v>
      </c>
      <c r="D5" s="79" t="s">
        <v>26</v>
      </c>
      <c r="E5" s="80">
        <v>973179.13</v>
      </c>
      <c r="F5" s="80"/>
      <c r="G5" s="80"/>
      <c r="H5" s="80">
        <v>108713.02</v>
      </c>
      <c r="I5" s="81">
        <v>1081892.1499999999</v>
      </c>
      <c r="J5" s="125" t="s">
        <v>144</v>
      </c>
    </row>
    <row r="6" spans="2:10" s="76" customFormat="1" ht="12" x14ac:dyDescent="0.2">
      <c r="B6" s="79" t="s">
        <v>41</v>
      </c>
      <c r="C6" s="79" t="s">
        <v>42</v>
      </c>
      <c r="D6" s="79" t="s">
        <v>26</v>
      </c>
      <c r="E6" s="82"/>
      <c r="F6" s="82"/>
      <c r="G6" s="82"/>
      <c r="H6" s="82">
        <v>413795.88</v>
      </c>
      <c r="I6" s="81">
        <v>413795.88</v>
      </c>
      <c r="J6" s="125" t="s">
        <v>43</v>
      </c>
    </row>
    <row r="7" spans="2:10" s="76" customFormat="1" ht="12" x14ac:dyDescent="0.2">
      <c r="B7" s="79" t="s">
        <v>95</v>
      </c>
      <c r="C7" s="79" t="s">
        <v>96</v>
      </c>
      <c r="D7" s="79" t="s">
        <v>26</v>
      </c>
      <c r="E7" s="80">
        <v>242232.83</v>
      </c>
      <c r="F7" s="80"/>
      <c r="G7" s="80"/>
      <c r="H7" s="80"/>
      <c r="I7" s="81">
        <v>242232.83</v>
      </c>
      <c r="J7" s="125" t="s">
        <v>145</v>
      </c>
    </row>
    <row r="8" spans="2:10" s="76" customFormat="1" ht="12" x14ac:dyDescent="0.2">
      <c r="B8" s="79" t="s">
        <v>44</v>
      </c>
      <c r="C8" s="79" t="s">
        <v>45</v>
      </c>
      <c r="D8" s="79" t="s">
        <v>26</v>
      </c>
      <c r="E8" s="82">
        <v>231757.9</v>
      </c>
      <c r="F8" s="82"/>
      <c r="G8" s="82"/>
      <c r="H8" s="82"/>
      <c r="I8" s="81">
        <v>231757.9</v>
      </c>
      <c r="J8" s="125" t="s">
        <v>328</v>
      </c>
    </row>
    <row r="9" spans="2:10" s="76" customFormat="1" ht="12" x14ac:dyDescent="0.2">
      <c r="B9" s="79" t="s">
        <v>46</v>
      </c>
      <c r="C9" s="79" t="s">
        <v>47</v>
      </c>
      <c r="D9" s="79" t="s">
        <v>26</v>
      </c>
      <c r="E9" s="80">
        <v>24437.07</v>
      </c>
      <c r="F9" s="80">
        <v>151515.70000000001</v>
      </c>
      <c r="G9" s="80"/>
      <c r="H9" s="80">
        <v>43477.7</v>
      </c>
      <c r="I9" s="81">
        <v>219430.47</v>
      </c>
      <c r="J9" s="125" t="s">
        <v>328</v>
      </c>
    </row>
    <row r="10" spans="2:10" s="76" customFormat="1" ht="12" x14ac:dyDescent="0.2">
      <c r="B10" s="79" t="s">
        <v>48</v>
      </c>
      <c r="C10" s="79" t="s">
        <v>49</v>
      </c>
      <c r="D10" s="79" t="s">
        <v>26</v>
      </c>
      <c r="E10" s="82">
        <v>59162.75</v>
      </c>
      <c r="F10" s="82">
        <v>20603.25</v>
      </c>
      <c r="G10" s="82"/>
      <c r="H10" s="82">
        <v>925</v>
      </c>
      <c r="I10" s="81">
        <v>80691</v>
      </c>
      <c r="J10" s="125" t="s">
        <v>328</v>
      </c>
    </row>
    <row r="11" spans="2:10" s="76" customFormat="1" ht="12" x14ac:dyDescent="0.2">
      <c r="B11" s="79" t="s">
        <v>50</v>
      </c>
      <c r="C11" s="79" t="s">
        <v>51</v>
      </c>
      <c r="D11" s="79" t="s">
        <v>26</v>
      </c>
      <c r="E11" s="80">
        <v>4495</v>
      </c>
      <c r="F11" s="80"/>
      <c r="G11" s="80">
        <v>26970</v>
      </c>
      <c r="H11" s="80"/>
      <c r="I11" s="81">
        <v>31465</v>
      </c>
      <c r="J11" s="125" t="s">
        <v>52</v>
      </c>
    </row>
    <row r="12" spans="2:10" s="76" customFormat="1" ht="12" x14ac:dyDescent="0.2">
      <c r="B12" s="79" t="s">
        <v>53</v>
      </c>
      <c r="C12" s="79" t="s">
        <v>54</v>
      </c>
      <c r="D12" s="79" t="s">
        <v>26</v>
      </c>
      <c r="E12" s="82"/>
      <c r="F12" s="82"/>
      <c r="G12" s="82"/>
      <c r="H12" s="82">
        <v>19958.78</v>
      </c>
      <c r="I12" s="81">
        <v>19958.78</v>
      </c>
      <c r="J12" s="125" t="s">
        <v>328</v>
      </c>
    </row>
    <row r="13" spans="2:10" s="76" customFormat="1" ht="12" x14ac:dyDescent="0.2">
      <c r="B13" s="79" t="s">
        <v>102</v>
      </c>
      <c r="C13" s="79" t="s">
        <v>103</v>
      </c>
      <c r="D13" s="79" t="s">
        <v>26</v>
      </c>
      <c r="E13" s="80"/>
      <c r="F13" s="80"/>
      <c r="G13" s="80"/>
      <c r="H13" s="80">
        <v>18600</v>
      </c>
      <c r="I13" s="81">
        <v>18600</v>
      </c>
      <c r="J13" s="125" t="s">
        <v>151</v>
      </c>
    </row>
    <row r="14" spans="2:10" s="76" customFormat="1" ht="12" x14ac:dyDescent="0.2">
      <c r="B14" s="79" t="s">
        <v>55</v>
      </c>
      <c r="C14" s="79" t="s">
        <v>56</v>
      </c>
      <c r="D14" s="79" t="s">
        <v>26</v>
      </c>
      <c r="E14" s="82"/>
      <c r="F14" s="82"/>
      <c r="G14" s="82"/>
      <c r="H14" s="82">
        <v>16012</v>
      </c>
      <c r="I14" s="81">
        <v>16012</v>
      </c>
      <c r="J14" s="125" t="s">
        <v>328</v>
      </c>
    </row>
    <row r="15" spans="2:10" s="76" customFormat="1" ht="12" x14ac:dyDescent="0.2">
      <c r="B15" s="79" t="s">
        <v>57</v>
      </c>
      <c r="C15" s="79" t="s">
        <v>58</v>
      </c>
      <c r="D15" s="79" t="s">
        <v>26</v>
      </c>
      <c r="E15" s="80"/>
      <c r="F15" s="80"/>
      <c r="G15" s="80"/>
      <c r="H15" s="80">
        <v>11430.2</v>
      </c>
      <c r="I15" s="81">
        <v>11430.2</v>
      </c>
      <c r="J15" s="125" t="s">
        <v>328</v>
      </c>
    </row>
    <row r="16" spans="2:10" s="76" customFormat="1" ht="12" x14ac:dyDescent="0.2">
      <c r="B16" s="79" t="s">
        <v>110</v>
      </c>
      <c r="C16" s="79" t="s">
        <v>111</v>
      </c>
      <c r="D16" s="79" t="s">
        <v>26</v>
      </c>
      <c r="E16" s="82"/>
      <c r="F16" s="82"/>
      <c r="G16" s="82">
        <v>10962</v>
      </c>
      <c r="H16" s="82"/>
      <c r="I16" s="81">
        <v>10962</v>
      </c>
      <c r="J16" s="125" t="s">
        <v>328</v>
      </c>
    </row>
    <row r="17" spans="2:10" s="76" customFormat="1" ht="12" x14ac:dyDescent="0.2">
      <c r="B17" s="79" t="s">
        <v>59</v>
      </c>
      <c r="C17" s="79" t="s">
        <v>60</v>
      </c>
      <c r="D17" s="79" t="s">
        <v>26</v>
      </c>
      <c r="E17" s="80">
        <v>4375.5</v>
      </c>
      <c r="F17" s="80"/>
      <c r="G17" s="80">
        <v>6011.04</v>
      </c>
      <c r="H17" s="80"/>
      <c r="I17" s="81">
        <v>10386.540000000001</v>
      </c>
      <c r="J17" s="125" t="s">
        <v>328</v>
      </c>
    </row>
    <row r="18" spans="2:10" s="76" customFormat="1" ht="12" x14ac:dyDescent="0.2">
      <c r="B18" s="79" t="s">
        <v>61</v>
      </c>
      <c r="C18" s="79" t="s">
        <v>62</v>
      </c>
      <c r="D18" s="79" t="s">
        <v>26</v>
      </c>
      <c r="E18" s="82">
        <v>9229.89</v>
      </c>
      <c r="F18" s="82"/>
      <c r="G18" s="82"/>
      <c r="H18" s="82"/>
      <c r="I18" s="81">
        <v>9229.89</v>
      </c>
      <c r="J18" s="125" t="s">
        <v>328</v>
      </c>
    </row>
    <row r="19" spans="2:10" s="76" customFormat="1" ht="12" x14ac:dyDescent="0.2">
      <c r="B19" s="79" t="s">
        <v>93</v>
      </c>
      <c r="C19" s="79" t="s">
        <v>94</v>
      </c>
      <c r="D19" s="79" t="s">
        <v>26</v>
      </c>
      <c r="E19" s="80"/>
      <c r="F19" s="80"/>
      <c r="G19" s="80">
        <v>7500</v>
      </c>
      <c r="H19" s="80"/>
      <c r="I19" s="81">
        <v>7500</v>
      </c>
      <c r="J19" s="125" t="s">
        <v>87</v>
      </c>
    </row>
    <row r="20" spans="2:10" s="76" customFormat="1" ht="12" x14ac:dyDescent="0.2">
      <c r="B20" s="79" t="s">
        <v>63</v>
      </c>
      <c r="C20" s="79" t="s">
        <v>64</v>
      </c>
      <c r="D20" s="79" t="s">
        <v>26</v>
      </c>
      <c r="E20" s="82"/>
      <c r="F20" s="82"/>
      <c r="G20" s="82"/>
      <c r="H20" s="82">
        <v>6480</v>
      </c>
      <c r="I20" s="81">
        <v>6480</v>
      </c>
      <c r="J20" s="125" t="s">
        <v>327</v>
      </c>
    </row>
    <row r="21" spans="2:10" s="76" customFormat="1" ht="12" x14ac:dyDescent="0.2">
      <c r="B21" s="79" t="s">
        <v>65</v>
      </c>
      <c r="C21" s="79" t="s">
        <v>66</v>
      </c>
      <c r="D21" s="79" t="s">
        <v>26</v>
      </c>
      <c r="E21" s="80"/>
      <c r="F21" s="80"/>
      <c r="G21" s="80"/>
      <c r="H21" s="80">
        <v>6225</v>
      </c>
      <c r="I21" s="81">
        <v>6225</v>
      </c>
      <c r="J21" s="125" t="s">
        <v>328</v>
      </c>
    </row>
    <row r="22" spans="2:10" s="76" customFormat="1" ht="12" x14ac:dyDescent="0.2">
      <c r="B22" s="79" t="s">
        <v>67</v>
      </c>
      <c r="C22" s="79" t="s">
        <v>68</v>
      </c>
      <c r="D22" s="79" t="s">
        <v>26</v>
      </c>
      <c r="E22" s="82"/>
      <c r="F22" s="82"/>
      <c r="G22" s="82"/>
      <c r="H22" s="82">
        <v>6050</v>
      </c>
      <c r="I22" s="81">
        <v>6050</v>
      </c>
      <c r="J22" s="125" t="s">
        <v>69</v>
      </c>
    </row>
    <row r="23" spans="2:10" s="76" customFormat="1" ht="12" x14ac:dyDescent="0.2">
      <c r="B23" s="79" t="s">
        <v>112</v>
      </c>
      <c r="C23" s="79" t="s">
        <v>113</v>
      </c>
      <c r="D23" s="79" t="s">
        <v>26</v>
      </c>
      <c r="E23" s="80">
        <v>5843.75</v>
      </c>
      <c r="F23" s="80"/>
      <c r="G23" s="80"/>
      <c r="H23" s="80"/>
      <c r="I23" s="81">
        <v>5843.75</v>
      </c>
      <c r="J23" s="125" t="s">
        <v>80</v>
      </c>
    </row>
    <row r="24" spans="2:10" s="76" customFormat="1" ht="12" x14ac:dyDescent="0.2">
      <c r="B24" s="79" t="s">
        <v>70</v>
      </c>
      <c r="C24" s="79" t="s">
        <v>71</v>
      </c>
      <c r="D24" s="79" t="s">
        <v>26</v>
      </c>
      <c r="E24" s="82"/>
      <c r="F24" s="82"/>
      <c r="G24" s="82"/>
      <c r="H24" s="82">
        <v>5425</v>
      </c>
      <c r="I24" s="81">
        <v>5425</v>
      </c>
      <c r="J24" s="125" t="s">
        <v>328</v>
      </c>
    </row>
    <row r="25" spans="2:10" s="76" customFormat="1" ht="12" x14ac:dyDescent="0.2">
      <c r="B25" s="79" t="s">
        <v>72</v>
      </c>
      <c r="C25" s="79" t="s">
        <v>73</v>
      </c>
      <c r="D25" s="79" t="s">
        <v>26</v>
      </c>
      <c r="E25" s="80"/>
      <c r="F25" s="80"/>
      <c r="G25" s="80"/>
      <c r="H25" s="80">
        <v>2900</v>
      </c>
      <c r="I25" s="81">
        <v>2900</v>
      </c>
      <c r="J25" s="125" t="s">
        <v>328</v>
      </c>
    </row>
    <row r="26" spans="2:10" s="76" customFormat="1" ht="12" x14ac:dyDescent="0.2">
      <c r="B26" s="79" t="s">
        <v>74</v>
      </c>
      <c r="C26" s="79" t="s">
        <v>75</v>
      </c>
      <c r="D26" s="79" t="s">
        <v>26</v>
      </c>
      <c r="E26" s="82"/>
      <c r="F26" s="82"/>
      <c r="G26" s="82"/>
      <c r="H26" s="82">
        <v>2201.2800000000002</v>
      </c>
      <c r="I26" s="81">
        <v>2201.2800000000002</v>
      </c>
      <c r="J26" s="125" t="s">
        <v>151</v>
      </c>
    </row>
    <row r="27" spans="2:10" s="76" customFormat="1" ht="12" x14ac:dyDescent="0.2">
      <c r="B27" s="79" t="s">
        <v>76</v>
      </c>
      <c r="C27" s="79" t="s">
        <v>77</v>
      </c>
      <c r="D27" s="79" t="s">
        <v>26</v>
      </c>
      <c r="E27" s="80"/>
      <c r="F27" s="80"/>
      <c r="G27" s="80"/>
      <c r="H27" s="80">
        <v>1860</v>
      </c>
      <c r="I27" s="81">
        <v>1860</v>
      </c>
      <c r="J27" s="125" t="s">
        <v>87</v>
      </c>
    </row>
    <row r="28" spans="2:10" s="76" customFormat="1" ht="12" x14ac:dyDescent="0.2">
      <c r="B28" s="79" t="s">
        <v>104</v>
      </c>
      <c r="C28" s="79" t="s">
        <v>105</v>
      </c>
      <c r="D28" s="79" t="s">
        <v>26</v>
      </c>
      <c r="E28" s="82"/>
      <c r="F28" s="82"/>
      <c r="G28" s="82"/>
      <c r="H28" s="82">
        <v>1850</v>
      </c>
      <c r="I28" s="81">
        <v>1850</v>
      </c>
      <c r="J28" s="125" t="s">
        <v>151</v>
      </c>
    </row>
    <row r="29" spans="2:10" s="76" customFormat="1" ht="12" x14ac:dyDescent="0.2">
      <c r="B29" s="79" t="s">
        <v>78</v>
      </c>
      <c r="C29" s="79" t="s">
        <v>79</v>
      </c>
      <c r="D29" s="79" t="s">
        <v>26</v>
      </c>
      <c r="E29" s="80"/>
      <c r="F29" s="80"/>
      <c r="G29" s="80"/>
      <c r="H29" s="80">
        <v>1200</v>
      </c>
      <c r="I29" s="81">
        <v>1200</v>
      </c>
      <c r="J29" s="125" t="s">
        <v>80</v>
      </c>
    </row>
    <row r="30" spans="2:10" s="76" customFormat="1" ht="12" x14ac:dyDescent="0.2">
      <c r="B30" s="79" t="s">
        <v>100</v>
      </c>
      <c r="C30" s="79" t="s">
        <v>101</v>
      </c>
      <c r="D30" s="79" t="s">
        <v>26</v>
      </c>
      <c r="E30" s="82"/>
      <c r="F30" s="82"/>
      <c r="G30" s="82"/>
      <c r="H30" s="82">
        <v>1100</v>
      </c>
      <c r="I30" s="81">
        <v>1100</v>
      </c>
      <c r="J30" s="125" t="s">
        <v>80</v>
      </c>
    </row>
    <row r="31" spans="2:10" s="76" customFormat="1" ht="12" x14ac:dyDescent="0.2">
      <c r="B31" s="79" t="s">
        <v>81</v>
      </c>
      <c r="C31" s="79" t="s">
        <v>82</v>
      </c>
      <c r="D31" s="79" t="s">
        <v>26</v>
      </c>
      <c r="E31" s="80">
        <v>850</v>
      </c>
      <c r="F31" s="80"/>
      <c r="G31" s="80"/>
      <c r="H31" s="80"/>
      <c r="I31" s="81">
        <v>850</v>
      </c>
      <c r="J31" s="125" t="s">
        <v>80</v>
      </c>
    </row>
    <row r="32" spans="2:10" s="76" customFormat="1" ht="12" x14ac:dyDescent="0.2">
      <c r="B32" s="79" t="s">
        <v>83</v>
      </c>
      <c r="C32" s="79" t="s">
        <v>84</v>
      </c>
      <c r="D32" s="79" t="s">
        <v>26</v>
      </c>
      <c r="E32" s="82"/>
      <c r="F32" s="82"/>
      <c r="G32" s="82"/>
      <c r="H32" s="82">
        <v>500</v>
      </c>
      <c r="I32" s="81">
        <v>500</v>
      </c>
      <c r="J32" s="125" t="s">
        <v>327</v>
      </c>
    </row>
    <row r="33" spans="2:10" s="76" customFormat="1" ht="12" x14ac:dyDescent="0.2">
      <c r="B33" s="79" t="s">
        <v>85</v>
      </c>
      <c r="C33" s="79" t="s">
        <v>86</v>
      </c>
      <c r="D33" s="79" t="s">
        <v>26</v>
      </c>
      <c r="E33" s="82"/>
      <c r="F33" s="82"/>
      <c r="G33" s="82"/>
      <c r="H33" s="82">
        <v>400</v>
      </c>
      <c r="I33" s="81">
        <v>400</v>
      </c>
      <c r="J33" s="125" t="s">
        <v>327</v>
      </c>
    </row>
    <row r="34" spans="2:10" s="76" customFormat="1" ht="12" x14ac:dyDescent="0.2">
      <c r="B34" s="83"/>
      <c r="C34" s="83"/>
      <c r="D34" s="83"/>
      <c r="E34" s="81">
        <v>1555563.82</v>
      </c>
      <c r="F34" s="81">
        <v>172118.95</v>
      </c>
      <c r="G34" s="81">
        <v>51443.040000000001</v>
      </c>
      <c r="H34" s="81">
        <v>669553.86</v>
      </c>
      <c r="I34" s="81">
        <f>2448679.67-450</f>
        <v>2448229.67</v>
      </c>
      <c r="J34" s="124"/>
    </row>
    <row r="35" spans="2:10" s="76" customFormat="1" ht="12" x14ac:dyDescent="0.2">
      <c r="J35" s="123"/>
    </row>
  </sheetData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35"/>
  <sheetViews>
    <sheetView topLeftCell="A7" workbookViewId="0">
      <selection activeCell="Q37" sqref="Q37"/>
    </sheetView>
  </sheetViews>
  <sheetFormatPr defaultColWidth="8.7109375" defaultRowHeight="12.75" x14ac:dyDescent="0.2"/>
  <cols>
    <col min="1" max="1" width="2" style="51" customWidth="1"/>
    <col min="2" max="2" width="6.28515625" style="51" hidden="1" customWidth="1"/>
    <col min="3" max="3" width="33.5703125" style="51" bestFit="1" customWidth="1"/>
    <col min="4" max="4" width="2.140625" style="51" hidden="1" customWidth="1"/>
    <col min="5" max="5" width="12.7109375" style="51" hidden="1" customWidth="1"/>
    <col min="6" max="6" width="11.42578125" style="51" hidden="1" customWidth="1"/>
    <col min="7" max="7" width="9.42578125" style="51" hidden="1" customWidth="1"/>
    <col min="8" max="8" width="10" style="51" hidden="1" customWidth="1"/>
    <col min="9" max="9" width="12.5703125" style="51" customWidth="1"/>
    <col min="10" max="10" width="2.140625" style="122" hidden="1" customWidth="1"/>
    <col min="11" max="11" width="4.5703125" style="51" hidden="1" customWidth="1"/>
    <col min="12" max="16384" width="8.7109375" style="51"/>
  </cols>
  <sheetData>
    <row r="1" spans="2:10" s="76" customFormat="1" thickBot="1" x14ac:dyDescent="0.25">
      <c r="J1" s="123"/>
    </row>
    <row r="2" spans="2:10" s="76" customFormat="1" thickBot="1" x14ac:dyDescent="0.25">
      <c r="C2" s="130" t="s">
        <v>329</v>
      </c>
      <c r="D2" s="129"/>
      <c r="E2" s="128"/>
      <c r="F2" s="128"/>
      <c r="G2" s="128"/>
      <c r="H2" s="128"/>
      <c r="I2" s="128"/>
      <c r="J2" s="127"/>
    </row>
    <row r="3" spans="2:10" s="76" customFormat="1" ht="26.1" customHeight="1" x14ac:dyDescent="0.2">
      <c r="J3" s="123"/>
    </row>
    <row r="4" spans="2:10" s="76" customFormat="1" ht="36" x14ac:dyDescent="0.2">
      <c r="E4" s="77" t="s">
        <v>29</v>
      </c>
      <c r="F4" s="77" t="s">
        <v>31</v>
      </c>
      <c r="G4" s="77" t="s">
        <v>33</v>
      </c>
      <c r="H4" s="77" t="s">
        <v>35</v>
      </c>
      <c r="I4" s="78">
        <v>2024</v>
      </c>
      <c r="J4" s="126" t="s">
        <v>157</v>
      </c>
    </row>
    <row r="5" spans="2:10" s="76" customFormat="1" ht="12" x14ac:dyDescent="0.2">
      <c r="B5" s="79" t="s">
        <v>116</v>
      </c>
      <c r="C5" s="79" t="s">
        <v>117</v>
      </c>
      <c r="D5" s="79" t="s">
        <v>26</v>
      </c>
      <c r="E5" s="80">
        <v>973179.13</v>
      </c>
      <c r="F5" s="80"/>
      <c r="G5" s="80"/>
      <c r="H5" s="80">
        <v>108713.02</v>
      </c>
      <c r="I5" s="81">
        <v>1081892.1499999999</v>
      </c>
      <c r="J5" s="125" t="s">
        <v>144</v>
      </c>
    </row>
    <row r="6" spans="2:10" s="76" customFormat="1" ht="12" x14ac:dyDescent="0.2">
      <c r="B6" s="79" t="s">
        <v>41</v>
      </c>
      <c r="C6" s="79" t="s">
        <v>42</v>
      </c>
      <c r="D6" s="79" t="s">
        <v>26</v>
      </c>
      <c r="E6" s="82"/>
      <c r="F6" s="82"/>
      <c r="G6" s="82"/>
      <c r="H6" s="82">
        <v>413795.88</v>
      </c>
      <c r="I6" s="81">
        <v>413795.88</v>
      </c>
      <c r="J6" s="125" t="s">
        <v>43</v>
      </c>
    </row>
    <row r="7" spans="2:10" s="76" customFormat="1" ht="12" x14ac:dyDescent="0.2">
      <c r="B7" s="79" t="s">
        <v>95</v>
      </c>
      <c r="C7" s="79" t="s">
        <v>96</v>
      </c>
      <c r="D7" s="79" t="s">
        <v>26</v>
      </c>
      <c r="E7" s="80">
        <v>242232.83</v>
      </c>
      <c r="F7" s="80"/>
      <c r="G7" s="80"/>
      <c r="H7" s="80"/>
      <c r="I7" s="81">
        <v>242232.83</v>
      </c>
      <c r="J7" s="125" t="s">
        <v>145</v>
      </c>
    </row>
    <row r="8" spans="2:10" s="76" customFormat="1" ht="12" x14ac:dyDescent="0.2">
      <c r="B8" s="79" t="s">
        <v>44</v>
      </c>
      <c r="C8" s="79" t="s">
        <v>45</v>
      </c>
      <c r="D8" s="79" t="s">
        <v>26</v>
      </c>
      <c r="E8" s="82">
        <v>231757.9</v>
      </c>
      <c r="F8" s="82"/>
      <c r="G8" s="82"/>
      <c r="H8" s="82"/>
      <c r="I8" s="81">
        <v>231757.9</v>
      </c>
      <c r="J8" s="125" t="s">
        <v>328</v>
      </c>
    </row>
    <row r="9" spans="2:10" s="76" customFormat="1" ht="12" x14ac:dyDescent="0.2">
      <c r="B9" s="79" t="s">
        <v>46</v>
      </c>
      <c r="C9" s="79" t="s">
        <v>47</v>
      </c>
      <c r="D9" s="79" t="s">
        <v>26</v>
      </c>
      <c r="E9" s="80">
        <v>24437.07</v>
      </c>
      <c r="F9" s="80">
        <v>151515.70000000001</v>
      </c>
      <c r="G9" s="80"/>
      <c r="H9" s="80">
        <v>43477.7</v>
      </c>
      <c r="I9" s="81">
        <v>219430.47</v>
      </c>
      <c r="J9" s="125" t="s">
        <v>328</v>
      </c>
    </row>
    <row r="10" spans="2:10" s="76" customFormat="1" ht="12" x14ac:dyDescent="0.2">
      <c r="B10" s="79" t="s">
        <v>48</v>
      </c>
      <c r="C10" s="79" t="s">
        <v>49</v>
      </c>
      <c r="D10" s="79" t="s">
        <v>26</v>
      </c>
      <c r="E10" s="82">
        <v>59162.75</v>
      </c>
      <c r="F10" s="82">
        <v>20603.25</v>
      </c>
      <c r="G10" s="82"/>
      <c r="H10" s="82">
        <v>925</v>
      </c>
      <c r="I10" s="81">
        <v>80691</v>
      </c>
      <c r="J10" s="125" t="s">
        <v>328</v>
      </c>
    </row>
    <row r="11" spans="2:10" s="76" customFormat="1" ht="12" x14ac:dyDescent="0.2">
      <c r="B11" s="79" t="s">
        <v>50</v>
      </c>
      <c r="C11" s="79" t="s">
        <v>51</v>
      </c>
      <c r="D11" s="79" t="s">
        <v>26</v>
      </c>
      <c r="E11" s="80">
        <v>4495</v>
      </c>
      <c r="F11" s="80"/>
      <c r="G11" s="80">
        <v>26970</v>
      </c>
      <c r="H11" s="80"/>
      <c r="I11" s="81">
        <v>31465</v>
      </c>
      <c r="J11" s="125" t="s">
        <v>52</v>
      </c>
    </row>
    <row r="12" spans="2:10" s="76" customFormat="1" ht="12" x14ac:dyDescent="0.2">
      <c r="B12" s="79" t="s">
        <v>53</v>
      </c>
      <c r="C12" s="79" t="s">
        <v>54</v>
      </c>
      <c r="D12" s="79" t="s">
        <v>26</v>
      </c>
      <c r="E12" s="82"/>
      <c r="F12" s="82"/>
      <c r="G12" s="82"/>
      <c r="H12" s="82">
        <v>19958.78</v>
      </c>
      <c r="I12" s="81">
        <v>19958.78</v>
      </c>
      <c r="J12" s="125" t="s">
        <v>328</v>
      </c>
    </row>
    <row r="13" spans="2:10" s="76" customFormat="1" ht="12" x14ac:dyDescent="0.2">
      <c r="B13" s="79" t="s">
        <v>102</v>
      </c>
      <c r="C13" s="79" t="s">
        <v>103</v>
      </c>
      <c r="D13" s="79" t="s">
        <v>26</v>
      </c>
      <c r="E13" s="80"/>
      <c r="F13" s="80"/>
      <c r="G13" s="80"/>
      <c r="H13" s="80">
        <v>18600</v>
      </c>
      <c r="I13" s="81">
        <v>18600</v>
      </c>
      <c r="J13" s="125" t="s">
        <v>151</v>
      </c>
    </row>
    <row r="14" spans="2:10" s="76" customFormat="1" ht="12" x14ac:dyDescent="0.2">
      <c r="B14" s="79" t="s">
        <v>55</v>
      </c>
      <c r="C14" s="79" t="s">
        <v>56</v>
      </c>
      <c r="D14" s="79" t="s">
        <v>26</v>
      </c>
      <c r="E14" s="82"/>
      <c r="F14" s="82"/>
      <c r="G14" s="82"/>
      <c r="H14" s="82">
        <v>16012</v>
      </c>
      <c r="I14" s="81">
        <v>16012</v>
      </c>
      <c r="J14" s="125" t="s">
        <v>328</v>
      </c>
    </row>
    <row r="15" spans="2:10" s="76" customFormat="1" ht="12" x14ac:dyDescent="0.2">
      <c r="B15" s="79" t="s">
        <v>57</v>
      </c>
      <c r="C15" s="79" t="s">
        <v>58</v>
      </c>
      <c r="D15" s="79" t="s">
        <v>26</v>
      </c>
      <c r="E15" s="80"/>
      <c r="F15" s="80"/>
      <c r="G15" s="80"/>
      <c r="H15" s="80">
        <v>11430.2</v>
      </c>
      <c r="I15" s="81">
        <v>11430.2</v>
      </c>
      <c r="J15" s="125" t="s">
        <v>328</v>
      </c>
    </row>
    <row r="16" spans="2:10" s="76" customFormat="1" ht="12" x14ac:dyDescent="0.2">
      <c r="B16" s="79" t="s">
        <v>110</v>
      </c>
      <c r="C16" s="79" t="s">
        <v>111</v>
      </c>
      <c r="D16" s="79" t="s">
        <v>26</v>
      </c>
      <c r="E16" s="82"/>
      <c r="F16" s="82"/>
      <c r="G16" s="82">
        <v>10962</v>
      </c>
      <c r="H16" s="82"/>
      <c r="I16" s="81">
        <v>10962</v>
      </c>
      <c r="J16" s="125" t="s">
        <v>328</v>
      </c>
    </row>
    <row r="17" spans="2:10" s="76" customFormat="1" ht="12" x14ac:dyDescent="0.2">
      <c r="B17" s="79" t="s">
        <v>59</v>
      </c>
      <c r="C17" s="79" t="s">
        <v>60</v>
      </c>
      <c r="D17" s="79" t="s">
        <v>26</v>
      </c>
      <c r="E17" s="80">
        <v>4375.5</v>
      </c>
      <c r="F17" s="80"/>
      <c r="G17" s="80">
        <v>6011.04</v>
      </c>
      <c r="H17" s="80"/>
      <c r="I17" s="81">
        <v>10386.540000000001</v>
      </c>
      <c r="J17" s="125" t="s">
        <v>328</v>
      </c>
    </row>
    <row r="18" spans="2:10" s="76" customFormat="1" ht="12" x14ac:dyDescent="0.2">
      <c r="B18" s="79" t="s">
        <v>61</v>
      </c>
      <c r="C18" s="79" t="s">
        <v>62</v>
      </c>
      <c r="D18" s="79" t="s">
        <v>26</v>
      </c>
      <c r="E18" s="82">
        <v>9229.89</v>
      </c>
      <c r="F18" s="82"/>
      <c r="G18" s="82"/>
      <c r="H18" s="82"/>
      <c r="I18" s="81">
        <v>9229.89</v>
      </c>
      <c r="J18" s="125" t="s">
        <v>328</v>
      </c>
    </row>
    <row r="19" spans="2:10" s="76" customFormat="1" ht="12" x14ac:dyDescent="0.2">
      <c r="B19" s="79" t="s">
        <v>93</v>
      </c>
      <c r="C19" s="79" t="s">
        <v>94</v>
      </c>
      <c r="D19" s="79" t="s">
        <v>26</v>
      </c>
      <c r="E19" s="80"/>
      <c r="F19" s="80"/>
      <c r="G19" s="80">
        <v>7500</v>
      </c>
      <c r="H19" s="80"/>
      <c r="I19" s="81">
        <v>7500</v>
      </c>
      <c r="J19" s="125" t="s">
        <v>87</v>
      </c>
    </row>
    <row r="20" spans="2:10" s="76" customFormat="1" ht="12" x14ac:dyDescent="0.2">
      <c r="B20" s="79" t="s">
        <v>63</v>
      </c>
      <c r="C20" s="79" t="s">
        <v>64</v>
      </c>
      <c r="D20" s="79" t="s">
        <v>26</v>
      </c>
      <c r="E20" s="82"/>
      <c r="F20" s="82"/>
      <c r="G20" s="82"/>
      <c r="H20" s="82">
        <v>6480</v>
      </c>
      <c r="I20" s="81">
        <v>6480</v>
      </c>
      <c r="J20" s="125" t="s">
        <v>327</v>
      </c>
    </row>
    <row r="21" spans="2:10" s="76" customFormat="1" ht="12" x14ac:dyDescent="0.2">
      <c r="B21" s="79" t="s">
        <v>65</v>
      </c>
      <c r="C21" s="79" t="s">
        <v>66</v>
      </c>
      <c r="D21" s="79" t="s">
        <v>26</v>
      </c>
      <c r="E21" s="80"/>
      <c r="F21" s="80"/>
      <c r="G21" s="80"/>
      <c r="H21" s="80">
        <v>6225</v>
      </c>
      <c r="I21" s="81">
        <v>6225</v>
      </c>
      <c r="J21" s="125" t="s">
        <v>328</v>
      </c>
    </row>
    <row r="22" spans="2:10" s="76" customFormat="1" ht="12" x14ac:dyDescent="0.2">
      <c r="B22" s="79" t="s">
        <v>67</v>
      </c>
      <c r="C22" s="79" t="s">
        <v>68</v>
      </c>
      <c r="D22" s="79" t="s">
        <v>26</v>
      </c>
      <c r="E22" s="82"/>
      <c r="F22" s="82"/>
      <c r="G22" s="82"/>
      <c r="H22" s="82">
        <v>6050</v>
      </c>
      <c r="I22" s="81">
        <v>6050</v>
      </c>
      <c r="J22" s="125" t="s">
        <v>69</v>
      </c>
    </row>
    <row r="23" spans="2:10" s="76" customFormat="1" ht="12" x14ac:dyDescent="0.2">
      <c r="B23" s="79" t="s">
        <v>112</v>
      </c>
      <c r="C23" s="79" t="s">
        <v>113</v>
      </c>
      <c r="D23" s="79" t="s">
        <v>26</v>
      </c>
      <c r="E23" s="80">
        <v>5843.75</v>
      </c>
      <c r="F23" s="80"/>
      <c r="G23" s="80"/>
      <c r="H23" s="80"/>
      <c r="I23" s="81">
        <v>5843.75</v>
      </c>
      <c r="J23" s="125" t="s">
        <v>80</v>
      </c>
    </row>
    <row r="24" spans="2:10" s="76" customFormat="1" ht="12" x14ac:dyDescent="0.2">
      <c r="B24" s="79" t="s">
        <v>70</v>
      </c>
      <c r="C24" s="79" t="s">
        <v>71</v>
      </c>
      <c r="D24" s="79" t="s">
        <v>26</v>
      </c>
      <c r="E24" s="82"/>
      <c r="F24" s="82"/>
      <c r="G24" s="82"/>
      <c r="H24" s="82">
        <v>5425</v>
      </c>
      <c r="I24" s="81">
        <v>5425</v>
      </c>
      <c r="J24" s="125" t="s">
        <v>328</v>
      </c>
    </row>
    <row r="25" spans="2:10" s="76" customFormat="1" ht="12" x14ac:dyDescent="0.2">
      <c r="B25" s="79" t="s">
        <v>72</v>
      </c>
      <c r="C25" s="79" t="s">
        <v>73</v>
      </c>
      <c r="D25" s="79" t="s">
        <v>26</v>
      </c>
      <c r="E25" s="80"/>
      <c r="F25" s="80"/>
      <c r="G25" s="80"/>
      <c r="H25" s="80">
        <v>2900</v>
      </c>
      <c r="I25" s="81">
        <v>2900</v>
      </c>
      <c r="J25" s="125" t="s">
        <v>328</v>
      </c>
    </row>
    <row r="26" spans="2:10" s="76" customFormat="1" ht="12" x14ac:dyDescent="0.2">
      <c r="B26" s="79" t="s">
        <v>74</v>
      </c>
      <c r="C26" s="79" t="s">
        <v>75</v>
      </c>
      <c r="D26" s="79" t="s">
        <v>26</v>
      </c>
      <c r="E26" s="82"/>
      <c r="F26" s="82"/>
      <c r="G26" s="82"/>
      <c r="H26" s="82">
        <v>2201.2800000000002</v>
      </c>
      <c r="I26" s="81">
        <v>2201.2800000000002</v>
      </c>
      <c r="J26" s="125" t="s">
        <v>151</v>
      </c>
    </row>
    <row r="27" spans="2:10" s="76" customFormat="1" ht="12" x14ac:dyDescent="0.2">
      <c r="B27" s="79" t="s">
        <v>76</v>
      </c>
      <c r="C27" s="79" t="s">
        <v>77</v>
      </c>
      <c r="D27" s="79" t="s">
        <v>26</v>
      </c>
      <c r="E27" s="80"/>
      <c r="F27" s="80"/>
      <c r="G27" s="80"/>
      <c r="H27" s="80">
        <v>1860</v>
      </c>
      <c r="I27" s="81">
        <v>1860</v>
      </c>
      <c r="J27" s="125" t="s">
        <v>87</v>
      </c>
    </row>
    <row r="28" spans="2:10" s="76" customFormat="1" ht="12" x14ac:dyDescent="0.2">
      <c r="B28" s="79" t="s">
        <v>104</v>
      </c>
      <c r="C28" s="79" t="s">
        <v>105</v>
      </c>
      <c r="D28" s="79" t="s">
        <v>26</v>
      </c>
      <c r="E28" s="82"/>
      <c r="F28" s="82"/>
      <c r="G28" s="82"/>
      <c r="H28" s="82">
        <v>1850</v>
      </c>
      <c r="I28" s="81">
        <v>1850</v>
      </c>
      <c r="J28" s="125" t="s">
        <v>151</v>
      </c>
    </row>
    <row r="29" spans="2:10" s="76" customFormat="1" ht="12" x14ac:dyDescent="0.2">
      <c r="B29" s="79" t="s">
        <v>78</v>
      </c>
      <c r="C29" s="79" t="s">
        <v>79</v>
      </c>
      <c r="D29" s="79" t="s">
        <v>26</v>
      </c>
      <c r="E29" s="80"/>
      <c r="F29" s="80"/>
      <c r="G29" s="80"/>
      <c r="H29" s="80">
        <v>1200</v>
      </c>
      <c r="I29" s="81">
        <v>1200</v>
      </c>
      <c r="J29" s="125" t="s">
        <v>80</v>
      </c>
    </row>
    <row r="30" spans="2:10" s="76" customFormat="1" ht="12" x14ac:dyDescent="0.2">
      <c r="B30" s="79" t="s">
        <v>100</v>
      </c>
      <c r="C30" s="79" t="s">
        <v>101</v>
      </c>
      <c r="D30" s="79" t="s">
        <v>26</v>
      </c>
      <c r="E30" s="82"/>
      <c r="F30" s="82"/>
      <c r="G30" s="82"/>
      <c r="H30" s="82">
        <v>1100</v>
      </c>
      <c r="I30" s="81">
        <v>1100</v>
      </c>
      <c r="J30" s="125" t="s">
        <v>80</v>
      </c>
    </row>
    <row r="31" spans="2:10" s="76" customFormat="1" ht="12" x14ac:dyDescent="0.2">
      <c r="B31" s="79" t="s">
        <v>81</v>
      </c>
      <c r="C31" s="79" t="s">
        <v>82</v>
      </c>
      <c r="D31" s="79" t="s">
        <v>26</v>
      </c>
      <c r="E31" s="80">
        <v>850</v>
      </c>
      <c r="F31" s="80"/>
      <c r="G31" s="80"/>
      <c r="H31" s="80"/>
      <c r="I31" s="81">
        <v>850</v>
      </c>
      <c r="J31" s="125" t="s">
        <v>80</v>
      </c>
    </row>
    <row r="32" spans="2:10" s="76" customFormat="1" ht="12" x14ac:dyDescent="0.2">
      <c r="B32" s="79" t="s">
        <v>83</v>
      </c>
      <c r="C32" s="79" t="s">
        <v>84</v>
      </c>
      <c r="D32" s="79" t="s">
        <v>26</v>
      </c>
      <c r="E32" s="82"/>
      <c r="F32" s="82"/>
      <c r="G32" s="82"/>
      <c r="H32" s="82">
        <v>500</v>
      </c>
      <c r="I32" s="81">
        <v>500</v>
      </c>
      <c r="J32" s="125" t="s">
        <v>327</v>
      </c>
    </row>
    <row r="33" spans="2:10" s="76" customFormat="1" ht="12" x14ac:dyDescent="0.2">
      <c r="B33" s="79" t="s">
        <v>85</v>
      </c>
      <c r="C33" s="79" t="s">
        <v>86</v>
      </c>
      <c r="D33" s="79" t="s">
        <v>26</v>
      </c>
      <c r="E33" s="82"/>
      <c r="F33" s="82"/>
      <c r="G33" s="82"/>
      <c r="H33" s="82">
        <v>400</v>
      </c>
      <c r="I33" s="81">
        <v>400</v>
      </c>
      <c r="J33" s="125" t="s">
        <v>327</v>
      </c>
    </row>
    <row r="34" spans="2:10" s="76" customFormat="1" ht="12" x14ac:dyDescent="0.2">
      <c r="B34" s="83"/>
      <c r="C34" s="83"/>
      <c r="D34" s="83"/>
      <c r="E34" s="81">
        <v>1555563.82</v>
      </c>
      <c r="F34" s="81">
        <v>172118.95</v>
      </c>
      <c r="G34" s="81">
        <v>51443.040000000001</v>
      </c>
      <c r="H34" s="81">
        <v>669553.86</v>
      </c>
      <c r="I34" s="81">
        <f>2448679.67-450</f>
        <v>2448229.67</v>
      </c>
      <c r="J34" s="124"/>
    </row>
    <row r="35" spans="2:10" s="76" customFormat="1" ht="12" x14ac:dyDescent="0.2">
      <c r="J35" s="123"/>
    </row>
  </sheetData>
  <pageMargins left="0.7" right="0.7" top="0.75" bottom="0.75" header="0.3" footer="0.3"/>
  <pageSetup paperSize="9" orientation="portrait"/>
  <headerFooter alignWithMargins="0"/>
</worksheet>
</file>

<file path=docMetadata/LabelInfo.xml><?xml version="1.0" encoding="utf-8"?>
<clbl:labelList xmlns:clbl="http://schemas.microsoft.com/office/2020/mipLabelMetadata">
  <clbl:label id="{10efe0bd-a030-4bca-809c-b5e6745e499a}" enabled="0" method="" siteId="{10efe0bd-a030-4bca-809c-b5e6745e499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 out definitions</vt:lpstr>
      <vt:lpstr>a) Comms-overseas-pat coffee</vt:lpstr>
      <vt:lpstr>b) overseas</vt:lpstr>
      <vt:lpstr>3813 Overseas Travel</vt:lpstr>
      <vt:lpstr>c) Consultancy Summary</vt:lpstr>
      <vt:lpstr>d) Published Suppliers (2)</vt:lpstr>
      <vt:lpstr>d) Published Suppliers</vt:lpstr>
      <vt:lpstr>'in out definitions'!Print_Area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Karen Houston (AA Finance)</cp:lastModifiedBy>
  <dcterms:created xsi:type="dcterms:W3CDTF">2025-05-13T06:49:04Z</dcterms:created>
  <dcterms:modified xsi:type="dcterms:W3CDTF">2025-07-01T14:40:49Z</dcterms:modified>
</cp:coreProperties>
</file>